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gkkserti\Sihteerin aineistot\Läheltä piti -tilanteet\"/>
    </mc:Choice>
  </mc:AlternateContent>
  <xr:revisionPtr revIDLastSave="0" documentId="13_ncr:1_{7E71A1F1-FE24-46E6-9C7A-DD695C474FDB}" xr6:coauthVersionLast="47" xr6:coauthVersionMax="47" xr10:uidLastSave="{00000000-0000-0000-0000-000000000000}"/>
  <bookViews>
    <workbookView xWindow="-120" yWindow="-120" windowWidth="29040" windowHeight="15720" xr2:uid="{00000000-000D-0000-FFFF-FFFF00000000}"/>
  </bookViews>
  <sheets>
    <sheet name="2020-2024" sheetId="1" r:id="rId1"/>
    <sheet name="Taul1" sheetId="4" r:id="rId2"/>
    <sheet name="Tau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8" i="1" l="1"/>
  <c r="G116" i="1"/>
  <c r="G97" i="1"/>
  <c r="G87" i="1"/>
  <c r="G69" i="1"/>
  <c r="G65" i="1"/>
  <c r="G58" i="1"/>
  <c r="G49" i="1"/>
  <c r="G43" i="1"/>
  <c r="G35" i="1"/>
  <c r="G98" i="1" l="1"/>
  <c r="G118" i="1" s="1"/>
  <c r="F116" i="1"/>
  <c r="F105" i="1"/>
  <c r="F97" i="1"/>
  <c r="F87" i="1"/>
  <c r="F69" i="1"/>
  <c r="F58" i="1"/>
  <c r="F49" i="1"/>
  <c r="F43" i="1"/>
  <c r="F35" i="1"/>
  <c r="F22" i="1"/>
  <c r="F98" i="1" l="1"/>
  <c r="E97" i="1" l="1"/>
  <c r="E87" i="1"/>
  <c r="E69" i="1"/>
  <c r="E43" i="1"/>
  <c r="E116" i="1"/>
  <c r="E105" i="1"/>
  <c r="E58" i="1"/>
  <c r="E49" i="1"/>
  <c r="E35" i="1"/>
  <c r="E22" i="1"/>
  <c r="D105" i="1"/>
  <c r="B65" i="1"/>
  <c r="D65" i="1"/>
  <c r="C65" i="1"/>
  <c r="B58" i="1"/>
  <c r="D58" i="1"/>
  <c r="C58" i="1"/>
  <c r="C35" i="1"/>
  <c r="D87" i="1"/>
  <c r="C87" i="1"/>
  <c r="B87" i="1"/>
  <c r="C69" i="1"/>
  <c r="B69" i="1"/>
  <c r="D49" i="1"/>
  <c r="C49" i="1"/>
  <c r="B49" i="1"/>
  <c r="B43" i="1"/>
  <c r="C43" i="1"/>
  <c r="D43" i="1"/>
  <c r="B97" i="1"/>
  <c r="C97" i="1"/>
  <c r="D97" i="1"/>
  <c r="B116" i="1"/>
  <c r="C116" i="1"/>
  <c r="D116" i="1"/>
  <c r="D35" i="1"/>
  <c r="D22" i="1"/>
  <c r="C105" i="1"/>
  <c r="C22" i="1"/>
  <c r="E98" i="1" l="1"/>
  <c r="C98" i="1"/>
  <c r="C118" i="1" s="1"/>
  <c r="D98" i="1"/>
  <c r="D118" i="1" s="1"/>
  <c r="B105" i="1"/>
  <c r="B35" i="1"/>
  <c r="B22" i="1"/>
  <c r="E118" i="1" l="1"/>
  <c r="B98" i="1"/>
  <c r="B118" i="1" s="1"/>
</calcChain>
</file>

<file path=xl/sharedStrings.xml><?xml version="1.0" encoding="utf-8"?>
<sst xmlns="http://schemas.openxmlformats.org/spreadsheetml/2006/main" count="110" uniqueCount="108">
  <si>
    <t xml:space="preserve">Syöminen / juominen ajettaessa </t>
  </si>
  <si>
    <t>Liikkuvat työkoneet näytteenottoalueella</t>
  </si>
  <si>
    <t xml:space="preserve">Kommunikoinnin puute koneenkäyttäjien kanssa </t>
  </si>
  <si>
    <t>Ulkolaiset rekat (erilainen liikennekulttuuri)</t>
  </si>
  <si>
    <t>Avannot</t>
  </si>
  <si>
    <t>Liikenne</t>
  </si>
  <si>
    <t xml:space="preserve">Altistumiset pilaantuneelle vedelle / maalle / kaasuille </t>
  </si>
  <si>
    <t>Valaistuksen puute</t>
  </si>
  <si>
    <t>Kiireestä johtuvat vahingot</t>
  </si>
  <si>
    <t>Putoava lumi</t>
  </si>
  <si>
    <t>Linnut tai muut pienet eläimet</t>
  </si>
  <si>
    <t>Vaaratilanteet ja niiden kuvaus</t>
  </si>
  <si>
    <t>Näytteenottolaitteet ja  –koneet</t>
  </si>
  <si>
    <t>Heikoilla jäillä liikkuminen (kelkalla / jalkaisin)</t>
  </si>
  <si>
    <t>Ennakointi liikenteessä</t>
  </si>
  <si>
    <t>Epätietoisuus toisten tekemisistä ja sijainnista kentällä (kommunikointi tärkeää!)</t>
  </si>
  <si>
    <t xml:space="preserve">Kaluston kunto (säännöllinen huolto) </t>
  </si>
  <si>
    <t>Kaivurintauksessa liikkeelle lähtevät kivet</t>
  </si>
  <si>
    <t>Tulipalo (laitteiden oikosulut)</t>
  </si>
  <si>
    <t>Ojaan ajot</t>
  </si>
  <si>
    <t>Huonokulkuinen maasto</t>
  </si>
  <si>
    <t>Jäihin puotoaminen</t>
  </si>
  <si>
    <t>Tulvat</t>
  </si>
  <si>
    <t>Hankalat näytteenottopisteet</t>
  </si>
  <si>
    <t>Kalan piikit</t>
  </si>
  <si>
    <t>Altistumiset pölylle</t>
  </si>
  <si>
    <t xml:space="preserve">Kaivannot / Säiliöt (happivaje, vaaralliset kaasut) </t>
  </si>
  <si>
    <t>Vanhat rakennukset (asbesti, raskasmetallit, PAH-yhdisteet)</t>
  </si>
  <si>
    <t>Hirvenmetsästysaika / Ampumaradat (ampumisvaara)</t>
  </si>
  <si>
    <t>Kaatopaikat (metaani, neulat)</t>
  </si>
  <si>
    <t>Varomattomuus vesillä liiikuttaessa (kivikot)</t>
  </si>
  <si>
    <t xml:space="preserve">Huonot olosuhteet </t>
  </si>
  <si>
    <t xml:space="preserve">Sula rantavyöhyke lumen alla </t>
  </si>
  <si>
    <t>Ihoaltistukset (roiskeet)</t>
  </si>
  <si>
    <t>Tietämättömyys maanalaisista rakenteista (kaapelit)</t>
  </si>
  <si>
    <t>Näytteenottimen huolto (letkut, öljyt)</t>
  </si>
  <si>
    <t>Päähän kohdistuneet kolautukset</t>
  </si>
  <si>
    <t>Näytekuoppien vyörymät</t>
  </si>
  <si>
    <t>Ampiaisen pistot (työasujen sisässä)</t>
  </si>
  <si>
    <t>Muuta</t>
  </si>
  <si>
    <t>Kaivot (Avoimet kannet huoltamoilla, suojaamattomat kaivot)</t>
  </si>
  <si>
    <t xml:space="preserve">Kulkuvälineet näytteenottoalueelle (mönkijät/moottorikelkat -&gt; kaatumiset, törmöykset ym) </t>
  </si>
  <si>
    <t>Muuta:</t>
  </si>
  <si>
    <t>Ympäröivä liikenne vilkkaasti liikennöidyillä alueilla
(turvavaatetus, työskentelyalueen riittävä ja näkyvä merkintä)</t>
  </si>
  <si>
    <t>Huono ajoasento, krampit (ergonomia)</t>
  </si>
  <si>
    <t xml:space="preserve">Auraamattomat / liukkaat tiet   </t>
  </si>
  <si>
    <t>Kaivinkoneiden kaivutyön aikana singahtelevat kivet</t>
  </si>
  <si>
    <t>Kaivantojen sortumat ja altaat / putoamiset / liukastumiset</t>
  </si>
  <si>
    <t>Eläimet (karhut, hirvet ym.)</t>
  </si>
  <si>
    <t>Haavat, paleltumat (terävät esineet, rikkoutuneet näyteastiat)</t>
  </si>
  <si>
    <t>Altistumiset kemikaaleille / haitta-aineille</t>
  </si>
  <si>
    <t>Kaivinkoneiden kauhat</t>
  </si>
  <si>
    <t xml:space="preserve">Selän loukkaantumiset (väärä työasento, painavat laitteet, hankalat näytteenottopaikat, liukastumiset) </t>
  </si>
  <si>
    <t xml:space="preserve">Kielletyllä alueella liikkuminen </t>
  </si>
  <si>
    <t>Silmävammat (risut, roiskeet, metallin sirut)</t>
  </si>
  <si>
    <t>Auto-onnettomuudet</t>
  </si>
  <si>
    <t>Moottorikelkat (kaatumiset, töräykset)</t>
  </si>
  <si>
    <t>Yksi meluvamma voimakkaan teräslevyn paukahduksen seurauksena pienteollisuusalueella</t>
  </si>
  <si>
    <t>Pimeys (heijastimet, autojen perävalot puttuvat,työkoneista huono näkyvyys)</t>
  </si>
  <si>
    <t>Poro, hirvi, peura tai muu iso eläin</t>
  </si>
  <si>
    <t>Väsyneenä ajaminen (rattiin nukahtaminen)</t>
  </si>
  <si>
    <t>Suohon uppoaminen</t>
  </si>
  <si>
    <t>Putoamiset (työmaakaivot, ojat, joet, likavesialtaat, kaivannot, puhdistamot)</t>
  </si>
  <si>
    <t>Huonot renkaat/kesärenkaat talvella (ajoneuvo / kärry)</t>
  </si>
  <si>
    <t>Liukastumiset / kaatumiset / kompastumiset / horjahtamiset (painavat kantamukset)</t>
  </si>
  <si>
    <t>Märkä upottava keli pikkuteillä (auraamaton)</t>
  </si>
  <si>
    <t>Veneen vuotaminen, kaatuminen, airon rikkoutuminen / putoamiset / rantautumiset</t>
  </si>
  <si>
    <t xml:space="preserve">Urakoitsijoiden isot maanrakennustyömaat (maantasoon jätetyt katkaistut paalut ja niiden irtonaiset "hatut", teiden sortumat, kuormien irtoamiset, odottamattomat haitta-aineet jne.) </t>
  </si>
  <si>
    <t>Huono työasento, ergonomia  (revähdykset, kiputilat)</t>
  </si>
  <si>
    <t>Jäsenten loukkaantumiset (kädet, nilkat, sormet, polvet)</t>
  </si>
  <si>
    <t>Käärmeet</t>
  </si>
  <si>
    <t xml:space="preserve">KAIKKIAAN per vuosi: </t>
  </si>
  <si>
    <t>Koneiden/laitteiden vaurioitumisista aiheutuvat vaarat</t>
  </si>
  <si>
    <t>Koekuopissa olevat vierasesineet (lasinsirpaleet)</t>
  </si>
  <si>
    <t>Muun liikenteen aiheuttamat vaaratilanteet (kivet tuulilasiin/sirpaleista aiheutuvatt silmävammat)</t>
  </si>
  <si>
    <t>Kaivon kannet (kuulovaurio)</t>
  </si>
  <si>
    <t>Sääolosuhteet (sumu, sade, pimeys, liukkaus)</t>
  </si>
  <si>
    <t>Kemikaalit ym. altistuminen</t>
  </si>
  <si>
    <t xml:space="preserve">Kaikki kenttätyö: </t>
  </si>
  <si>
    <t>Talvi</t>
  </si>
  <si>
    <t>Eläimet</t>
  </si>
  <si>
    <t>Muut</t>
  </si>
  <si>
    <t xml:space="preserve">Puutteellinen ohjeistus, suunnitelma tai viestintä </t>
  </si>
  <si>
    <t>Koekuopat,  kaivannot ja kaivot</t>
  </si>
  <si>
    <t>Potentiaalisesti vakavin läheltä piti tapahtui 2019 syksyllä huoltoaseman kunnostustyömaalla. Puista pudonneet lehdet olivat peittäneet työmaa-alueella maanpinnan enkä huomannut lehtien alle jäänyttä Z-kirjaimen muotoiseksi vääntynyttä rosteritankoa (murskatun betonin raudoitusrauta), joka päälle astuttaessa singahti kohti kasvoja. Ehdin saada käden eteen ja selvisin säikähdyksellä. Työmaan yleiseen siisteyteen ja järjestykseen kiinnitettiin jatkossa tehostetusti huomiota.</t>
  </si>
  <si>
    <t xml:space="preserve">Vaaratilanne virtaamamittauksessa, kun vesijetti lähestyi yllättäen mittauksessa käytettyä vaijeria. Onnettomuudelta vältyttiin täpärästi. Jatkossa tiedotusta parannettava mittauspaikalla ja selvemmät varoitusmerkit mittauksen aikana. </t>
  </si>
  <si>
    <t xml:space="preserve">Tetrakloorieteeni-pilaantumassa valtava kaasupurkaus hellekelissä ja ukkosen jälkeen, kun maamassat olivat kastuneet Aurinko ja vesi aiheuttivat reaktion, jossa vapautui kaasua, joko tetrakloorieteenin hajoamistuotetta tai tetrakloorieteeniä. Lopputuote ei selvityksistä huolimatta selvinnyt. Jotkut ulkopuoliset ulkopuoliset ihmiset altistuivat. Kaasupurkaus oli satoja metrejä halkaisijaltaan ja sillä oli pistävä haju. Altistuneet kärsivät lievistä keuhko-oireista. Tällaisen reaktion ja purkauksen laajuudesta ja mahdollisuudesta olisi muidenkin hyvä olla tietoisia. Olimme kyllä varautuneet kaasun purkautumiseen, mutta mittakaava oli niin valtava, ettemme pystyneet täysin suojautumaan.
ilanteen estäminen olisi ollut mahdollista, jos kaikilla 0,5 km säteellä olisi ollut tetrakloorieteeniryhmän VOC-yhdisteille soveltuva kaasunaamari päässä. Tämä ei kuitenkaan ole yleinen toimintatapa, varsinkaan kun kohteen maaperän pitoisuudet eivät olleet erityisen korkeita. </t>
  </si>
  <si>
    <t xml:space="preserve">Havaittu työturvallisuuspuute:
</t>
  </si>
  <si>
    <t>Väkivallan uhka</t>
  </si>
  <si>
    <t>Putoaminen ( tikapuut)</t>
  </si>
  <si>
    <t xml:space="preserve"> laitteet SUMMA: </t>
  </si>
  <si>
    <t xml:space="preserve"> talvi SUMMA: </t>
  </si>
  <si>
    <t xml:space="preserve">eläimet SUMMA: </t>
  </si>
  <si>
    <t xml:space="preserve"> ohjeistus SUMMA: </t>
  </si>
  <si>
    <t xml:space="preserve"> koekuopat SUMMA: </t>
  </si>
  <si>
    <t xml:space="preserve"> kiire SUMMA: </t>
  </si>
  <si>
    <t xml:space="preserve"> muuta SUMMA: </t>
  </si>
  <si>
    <t xml:space="preserve">kemikaalit SUMMA: </t>
  </si>
  <si>
    <t xml:space="preserve">Liukastumiset / kaatumiset </t>
  </si>
  <si>
    <t xml:space="preserve">Laitoin talvella pohjavesiputkesta ottamani happinnaytteen tilan puutteesta eri kylmälaukkuun ja se jäi toimittamatta laboratorioon muiden näytteiden kanssa. Huomasin sen vasta kun katsoin laboratorion sivuilta tuloksia ja hain happinäytteen uudestaan. Kaikki samasta pisteesta otetut näytteet samaan kylmalaukkuun. </t>
  </si>
  <si>
    <t>Porakonekairalla näytteitä otettaessa on sattunut tilanteita, joissa paineilmaa käytettäessä näytemateriaalia on sinkoutunut näytteenottoputkesta. Suojavarusteet ja riittävä etäisyys kairakoneeseen ovat estäneet vahinkojen syntymisen. Kierrekairan käyttö savinäytteiden otossa poistaa paineilman käytön riskit.</t>
  </si>
  <si>
    <t xml:space="preserve">Liikenne SUMMA: </t>
  </si>
  <si>
    <t>Raskaita maanäytelaukkuja kantaessa ranteeseen tuli rasittuma ja sen jälkeen tulehdus. Tilanne olisi voitu estää kantamalla maltillisemmin täytettyjä ja kevyempiä laukkuja ja/tai esimerkiksi nokkakärryjä</t>
  </si>
  <si>
    <t xml:space="preserve"> Pari kertaa on ollut hieman kuumottava
tilanne irtokoirien kanssa. Näitä voi estää hidastamalla tahtia, havainnoimalla tarkemmin
ympäristön vaatimuksia ja ympäristössä oleilevia ihmisiä sekä eläimiä</t>
  </si>
  <si>
    <t>Kuorma oli kiinnitetty huonosti ja sain raskaan pumpun varpailleni, kun avasin pakettiauton sivuoven. Tilanne olisi voitu estää laitteiden kiinnittämisen liinoilla tms. Asia puitiin läpi työpaikalani</t>
  </si>
  <si>
    <t>alihankkijoiden suojautumiseen (kehotettu hankkimaan tarvittavat suojaimet ennen</t>
  </si>
  <si>
    <t>Normaaleja maastokohteisiin liittyviä läheltä piti -tilanteita, joihin firmasssa on järjestelmät, joissa tapahtumat käydään läpi ja niistä opitaan. Laadimme myös ns. Safety Moment -tapauksia ennakoiden tyypillisimpiä läheltä piti -tilanteita.</t>
  </si>
  <si>
    <t xml:space="preserve">Asiakkaan tiloissa sähköpumpun letku poikkesi pH:n tasausaltaassa ja aiheutti sähkökatkon ja näkyvän valokaaren. Tilanteesta selvittiin säikähdyksellä. Asiakas oli asentanut johdon huolimattomasti. Tilanne olisi voitu estää olemalla huolellisempi.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</si>
</sst>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3"/>
      <color rgb="FF4F81BD"/>
      <name val="Cambria"/>
      <family val="1"/>
    </font>
    <font>
      <sz val="12"/>
      <color theme="1"/>
      <name val="Arial"/>
      <family val="2"/>
    </font>
    <font>
      <b/>
      <sz val="12"/>
      <color theme="1"/>
      <name val="Arial"/>
      <family val="2"/>
    </font>
    <font>
      <b/>
      <sz val="18"/>
      <color rgb="FF4F81BD"/>
      <name val="Arial"/>
      <family val="2"/>
    </font>
    <font>
      <b/>
      <sz val="14"/>
      <color rgb="FF4F81BD"/>
      <name val="Arial"/>
      <family val="2"/>
    </font>
    <font>
      <b/>
      <sz val="12"/>
      <color rgb="FFFF0000"/>
      <name val="Arial"/>
      <family val="2"/>
    </font>
    <font>
      <sz val="12"/>
      <name val="Arial"/>
      <family val="2"/>
    </font>
    <font>
      <b/>
      <sz val="12"/>
      <color theme="4"/>
      <name val="Arial"/>
      <family val="2"/>
    </font>
    <font>
      <b/>
      <sz val="11"/>
      <color theme="4"/>
      <name val="Calibri"/>
      <family val="2"/>
      <scheme val="minor"/>
    </font>
    <font>
      <sz val="11"/>
      <name val="Arial"/>
      <family val="2"/>
    </font>
    <font>
      <sz val="11"/>
      <color theme="1"/>
      <name val="Calibri"/>
      <family val="2"/>
      <scheme val="minor"/>
    </font>
    <font>
      <sz val="12"/>
      <color rgb="FF00B0F0"/>
      <name val="Arial"/>
      <family val="2"/>
    </font>
    <font>
      <sz val="11"/>
      <color rgb="FFFF0000"/>
      <name val="Calibri"/>
      <family val="2"/>
      <scheme val="minor"/>
    </font>
    <font>
      <b/>
      <sz val="11"/>
      <color rgb="FFFF0000"/>
      <name val="Calibri"/>
      <family val="2"/>
      <scheme val="minor"/>
    </font>
    <font>
      <b/>
      <sz val="12"/>
      <name val="Arial"/>
      <family val="2"/>
    </font>
    <font>
      <b/>
      <sz val="13"/>
      <color rgb="FF0070C0"/>
      <name val="Arial"/>
      <family val="2"/>
    </font>
    <font>
      <b/>
      <sz val="16"/>
      <color theme="1"/>
      <name val="Arial"/>
      <family val="2"/>
    </font>
    <font>
      <b/>
      <sz val="16"/>
      <color rgb="FFFF0000"/>
      <name val="Arial"/>
      <family val="2"/>
    </font>
    <font>
      <sz val="12"/>
      <color rgb="FFFF0000"/>
      <name val="Arial"/>
      <family val="2"/>
    </font>
    <font>
      <b/>
      <sz val="11"/>
      <color theme="1"/>
      <name val="Calibri"/>
      <family val="2"/>
      <scheme val="minor"/>
    </font>
    <font>
      <sz val="1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s>
  <cellStyleXfs count="2">
    <xf numFmtId="0" fontId="0" fillId="0" borderId="0"/>
    <xf numFmtId="9" fontId="11" fillId="0" borderId="0" applyFont="0" applyFill="0" applyBorder="0" applyAlignment="0" applyProtection="0"/>
  </cellStyleXfs>
  <cellXfs count="74">
    <xf numFmtId="0" fontId="0" fillId="0" borderId="0" xfId="0"/>
    <xf numFmtId="0" fontId="0" fillId="0" borderId="0" xfId="0" applyAlignment="1">
      <alignment horizontal="left"/>
    </xf>
    <xf numFmtId="0" fontId="2" fillId="0" borderId="1" xfId="0" applyFont="1" applyBorder="1" applyAlignment="1">
      <alignment horizontal="right" vertical="center" wrapText="1"/>
    </xf>
    <xf numFmtId="0" fontId="2" fillId="0" borderId="1" xfId="0" applyFont="1" applyBorder="1" applyAlignment="1">
      <alignment horizontal="right" vertical="top" wrapText="1"/>
    </xf>
    <xf numFmtId="0" fontId="3" fillId="0" borderId="1" xfId="0" applyFont="1" applyBorder="1" applyAlignment="1">
      <alignment horizontal="left" wrapText="1"/>
    </xf>
    <xf numFmtId="0" fontId="2" fillId="0" borderId="1" xfId="0" applyFont="1" applyBorder="1" applyAlignment="1">
      <alignment horizontal="right" wrapText="1"/>
    </xf>
    <xf numFmtId="0" fontId="2" fillId="0" borderId="1" xfId="0" applyFont="1" applyBorder="1" applyAlignment="1">
      <alignment horizontal="left" wrapText="1"/>
    </xf>
    <xf numFmtId="0" fontId="2" fillId="0" borderId="1" xfId="0" applyFont="1" applyBorder="1" applyAlignment="1">
      <alignment horizontal="center" vertical="top"/>
    </xf>
    <xf numFmtId="0" fontId="0" fillId="0" borderId="3" xfId="0" applyBorder="1"/>
    <xf numFmtId="0" fontId="4" fillId="0" borderId="0" xfId="0" applyFont="1" applyAlignment="1">
      <alignment horizontal="center" wrapText="1"/>
    </xf>
    <xf numFmtId="0" fontId="0" fillId="0" borderId="0" xfId="0" applyAlignment="1">
      <alignment wrapText="1"/>
    </xf>
    <xf numFmtId="0" fontId="5" fillId="0" borderId="1" xfId="0" applyFont="1" applyBorder="1" applyAlignment="1">
      <alignment horizontal="center" wrapText="1"/>
    </xf>
    <xf numFmtId="0" fontId="7" fillId="0" borderId="1" xfId="0" applyFont="1" applyBorder="1" applyAlignment="1">
      <alignment horizontal="right" wrapText="1"/>
    </xf>
    <xf numFmtId="0" fontId="5"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left" wrapText="1"/>
    </xf>
    <xf numFmtId="0" fontId="2" fillId="0" borderId="0" xfId="0" applyFont="1" applyAlignment="1">
      <alignment horizontal="right" wrapText="1"/>
    </xf>
    <xf numFmtId="0" fontId="8" fillId="0" borderId="0" xfId="0" applyFont="1" applyAlignment="1">
      <alignment horizontal="right" wrapText="1"/>
    </xf>
    <xf numFmtId="0" fontId="10" fillId="0" borderId="1" xfId="0" applyFont="1" applyBorder="1" applyAlignment="1">
      <alignment horizontal="right" wrapText="1"/>
    </xf>
    <xf numFmtId="0" fontId="0" fillId="0" borderId="0" xfId="0" applyAlignment="1">
      <alignment horizontal="right" wrapText="1"/>
    </xf>
    <xf numFmtId="0" fontId="2" fillId="0" borderId="2" xfId="0" applyFont="1" applyBorder="1" applyAlignment="1">
      <alignment horizontal="left" wrapText="1"/>
    </xf>
    <xf numFmtId="0" fontId="0" fillId="0" borderId="0" xfId="0" applyAlignment="1">
      <alignment vertical="top"/>
    </xf>
    <xf numFmtId="0" fontId="0" fillId="0" borderId="1" xfId="0" applyBorder="1" applyAlignment="1">
      <alignment wrapText="1"/>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13" fillId="0" borderId="0" xfId="0" applyFont="1"/>
    <xf numFmtId="0" fontId="0" fillId="0" borderId="0" xfId="0" quotePrefix="1"/>
    <xf numFmtId="0" fontId="14" fillId="0" borderId="0" xfId="0" quotePrefix="1" applyFont="1"/>
    <xf numFmtId="0" fontId="16" fillId="0" borderId="1" xfId="0" applyFont="1" applyBorder="1" applyAlignment="1">
      <alignment horizontal="center" wrapText="1"/>
    </xf>
    <xf numFmtId="0" fontId="17" fillId="0" borderId="1" xfId="0" applyFont="1" applyBorder="1" applyAlignment="1">
      <alignment horizontal="right" wrapText="1"/>
    </xf>
    <xf numFmtId="0" fontId="2" fillId="0" borderId="1" xfId="0" applyFont="1" applyBorder="1" applyAlignment="1">
      <alignment horizontal="left" vertical="top" wrapText="1"/>
    </xf>
    <xf numFmtId="0" fontId="5" fillId="0" borderId="0" xfId="0" applyFont="1" applyAlignment="1">
      <alignment vertical="top"/>
    </xf>
    <xf numFmtId="0" fontId="0" fillId="0" borderId="1" xfId="0" applyBorder="1" applyAlignment="1">
      <alignment vertical="top"/>
    </xf>
    <xf numFmtId="0" fontId="15" fillId="0" borderId="1" xfId="0" applyFont="1" applyBorder="1" applyAlignment="1">
      <alignment horizontal="center" vertical="top"/>
    </xf>
    <xf numFmtId="0" fontId="2" fillId="0" borderId="1" xfId="0" applyFont="1" applyBorder="1" applyAlignment="1">
      <alignment vertical="top"/>
    </xf>
    <xf numFmtId="0" fontId="3" fillId="0" borderId="1" xfId="0" applyFont="1" applyBorder="1" applyAlignment="1">
      <alignment horizontal="center" vertical="top"/>
    </xf>
    <xf numFmtId="0" fontId="18" fillId="0" borderId="1" xfId="0" applyFont="1" applyBorder="1" applyAlignment="1">
      <alignment horizontal="center" vertical="top"/>
    </xf>
    <xf numFmtId="0" fontId="6" fillId="0" borderId="1" xfId="0" applyFont="1" applyBorder="1" applyAlignment="1">
      <alignment horizontal="center" vertical="top"/>
    </xf>
    <xf numFmtId="0" fontId="9" fillId="0" borderId="0" xfId="0" applyFont="1" applyAlignment="1">
      <alignment vertical="top"/>
    </xf>
    <xf numFmtId="9" fontId="0" fillId="0" borderId="0" xfId="1" applyFont="1" applyAlignment="1">
      <alignment vertical="top"/>
    </xf>
    <xf numFmtId="0" fontId="12" fillId="0" borderId="1" xfId="0" applyFont="1" applyBorder="1" applyAlignment="1">
      <alignment horizontal="center" vertical="top"/>
    </xf>
    <xf numFmtId="0" fontId="2" fillId="0" borderId="4" xfId="0" applyFont="1" applyBorder="1" applyAlignment="1">
      <alignment horizontal="center" vertical="top"/>
    </xf>
    <xf numFmtId="0" fontId="2" fillId="2" borderId="4" xfId="0" applyFont="1" applyFill="1" applyBorder="1" applyAlignment="1">
      <alignment horizontal="center" vertical="top"/>
    </xf>
    <xf numFmtId="0" fontId="15" fillId="0" borderId="4" xfId="0" applyFont="1" applyBorder="1" applyAlignment="1">
      <alignment horizontal="center" vertical="top"/>
    </xf>
    <xf numFmtId="0" fontId="7" fillId="0" borderId="4" xfId="0" applyFont="1" applyBorder="1" applyAlignment="1">
      <alignment horizontal="center" vertical="top"/>
    </xf>
    <xf numFmtId="0" fontId="2" fillId="0" borderId="0" xfId="0" applyFont="1" applyBorder="1" applyAlignment="1">
      <alignment horizontal="center" vertical="top"/>
    </xf>
    <xf numFmtId="0" fontId="7" fillId="0" borderId="1" xfId="0" applyFont="1" applyBorder="1" applyAlignment="1">
      <alignment horizontal="center" vertical="top"/>
    </xf>
    <xf numFmtId="0" fontId="19" fillId="0" borderId="1" xfId="0" applyFont="1" applyBorder="1" applyAlignment="1">
      <alignment horizontal="center" vertical="top"/>
    </xf>
    <xf numFmtId="0" fontId="3" fillId="0" borderId="4" xfId="0" applyFont="1" applyBorder="1" applyAlignment="1">
      <alignment horizontal="center" vertical="top"/>
    </xf>
    <xf numFmtId="0" fontId="0" fillId="0" borderId="4" xfId="0" applyBorder="1" applyAlignment="1">
      <alignment vertical="top"/>
    </xf>
    <xf numFmtId="0" fontId="18" fillId="0" borderId="4" xfId="0" applyFont="1" applyBorder="1" applyAlignment="1">
      <alignment horizontal="center" vertical="top"/>
    </xf>
    <xf numFmtId="0" fontId="6" fillId="0" borderId="4" xfId="0" applyFont="1" applyBorder="1" applyAlignment="1">
      <alignment horizontal="center" vertical="top"/>
    </xf>
    <xf numFmtId="0" fontId="0" fillId="0" borderId="1" xfId="0" applyBorder="1"/>
    <xf numFmtId="0" fontId="21" fillId="0" borderId="1" xfId="0" quotePrefix="1"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top"/>
    </xf>
    <xf numFmtId="0" fontId="0" fillId="0" borderId="3" xfId="0" applyBorder="1" applyAlignment="1">
      <alignment horizontal="center"/>
    </xf>
    <xf numFmtId="0" fontId="0" fillId="0" borderId="0" xfId="0" applyAlignment="1">
      <alignment horizontal="center"/>
    </xf>
    <xf numFmtId="0" fontId="20" fillId="0" borderId="1" xfId="0" applyFont="1" applyBorder="1" applyAlignment="1">
      <alignment horizontal="center"/>
    </xf>
    <xf numFmtId="0" fontId="22" fillId="0" borderId="1" xfId="0" applyFont="1" applyBorder="1" applyAlignment="1">
      <alignment horizontal="center" vertical="center"/>
    </xf>
    <xf numFmtId="0" fontId="2" fillId="0" borderId="0" xfId="0" applyFont="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1" fillId="0" borderId="1" xfId="0" applyFont="1" applyBorder="1" applyAlignment="1">
      <alignment horizontal="center" vertical="center"/>
    </xf>
    <xf numFmtId="9" fontId="0" fillId="0" borderId="0" xfId="1" applyFont="1" applyAlignment="1">
      <alignment horizontal="center" vertical="top"/>
    </xf>
    <xf numFmtId="0" fontId="20" fillId="0" borderId="1" xfId="0" applyFont="1" applyBorder="1" applyAlignment="1">
      <alignment horizontal="center" vertical="top"/>
    </xf>
    <xf numFmtId="0" fontId="20" fillId="3" borderId="1" xfId="0" applyFont="1" applyFill="1" applyBorder="1" applyAlignment="1">
      <alignment horizontal="center" vertical="top"/>
    </xf>
    <xf numFmtId="0" fontId="0" fillId="0" borderId="1" xfId="0" applyBorder="1" applyAlignment="1">
      <alignment vertical="center"/>
    </xf>
    <xf numFmtId="0" fontId="13" fillId="0" borderId="1" xfId="0" applyFont="1" applyBorder="1" applyAlignment="1">
      <alignment vertical="top"/>
    </xf>
    <xf numFmtId="0" fontId="21" fillId="0" borderId="1" xfId="0" applyFont="1" applyBorder="1" applyAlignment="1">
      <alignment horizontal="center" vertical="top"/>
    </xf>
    <xf numFmtId="0" fontId="0" fillId="0" borderId="4" xfId="0" applyBorder="1" applyAlignment="1">
      <alignment horizontal="center"/>
    </xf>
    <xf numFmtId="0" fontId="9" fillId="0" borderId="1" xfId="0" applyFont="1" applyBorder="1" applyAlignment="1">
      <alignment vertical="top"/>
    </xf>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5646133958477"/>
          <c:y val="0.26649917429256831"/>
          <c:w val="0.75165533206352941"/>
          <c:h val="0.5929026076037478"/>
        </c:manualLayout>
      </c:layout>
      <c:barChart>
        <c:barDir val="col"/>
        <c:grouping val="clustered"/>
        <c:varyColors val="0"/>
        <c:ser>
          <c:idx val="5"/>
          <c:order val="0"/>
          <c:tx>
            <c:strRef>
              <c:f>'2020-2024'!$A$71</c:f>
              <c:strCache>
                <c:ptCount val="1"/>
                <c:pt idx="0">
                  <c:v>Liukastumiset / kaatumiset </c:v>
                </c:pt>
              </c:strCache>
            </c:strRef>
          </c:tx>
          <c:spPr>
            <a:solidFill>
              <a:schemeClr val="accent4">
                <a:lumMod val="60000"/>
              </a:schemeClr>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'2020-2024'!$C$71:$G$71</c:f>
              <c:numCache>
                <c:formatCode>General</c:formatCode>
                <c:ptCount val="5"/>
                <c:pt idx="0">
                  <c:v>4</c:v>
                </c:pt>
                <c:pt idx="1">
                  <c:v>10</c:v>
                </c:pt>
                <c:pt idx="2">
                  <c:v>9</c:v>
                </c:pt>
                <c:pt idx="3">
                  <c:v>9</c:v>
                </c:pt>
                <c:pt idx="4">
                  <c:v>9</c:v>
                </c:pt>
              </c:numCache>
            </c:numRef>
          </c:val>
          <c:extLst>
            <c:ext xmlns:c16="http://schemas.microsoft.com/office/drawing/2014/chart" uri="{C3380CC4-5D6E-409C-BE32-E72D297353CC}">
              <c16:uniqueId val="{00000009-E754-4030-80FF-2B95DF2B4C3F}"/>
            </c:ext>
          </c:extLst>
        </c:ser>
        <c:ser>
          <c:idx val="1"/>
          <c:order val="1"/>
          <c:tx>
            <c:strRef>
              <c:f>'2020-2024'!$A$3</c:f>
              <c:strCache>
                <c:ptCount val="1"/>
                <c:pt idx="0">
                  <c:v>Liikenne</c:v>
                </c:pt>
              </c:strCache>
            </c:strRef>
          </c:tx>
          <c:spPr>
            <a:solidFill>
              <a:schemeClr val="accent5"/>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'2020-2024'!$C$22:$G$22</c:f>
              <c:numCache>
                <c:formatCode>General</c:formatCode>
                <c:ptCount val="5"/>
                <c:pt idx="0">
                  <c:v>4</c:v>
                </c:pt>
                <c:pt idx="1">
                  <c:v>5</c:v>
                </c:pt>
                <c:pt idx="2">
                  <c:v>6</c:v>
                </c:pt>
                <c:pt idx="3">
                  <c:v>4</c:v>
                </c:pt>
                <c:pt idx="4">
                  <c:v>2</c:v>
                </c:pt>
              </c:numCache>
            </c:numRef>
          </c:val>
          <c:extLst>
            <c:ext xmlns:c16="http://schemas.microsoft.com/office/drawing/2014/chart" uri="{C3380CC4-5D6E-409C-BE32-E72D297353CC}">
              <c16:uniqueId val="{00000001-E754-4030-80FF-2B95DF2B4C3F}"/>
            </c:ext>
          </c:extLst>
        </c:ser>
        <c:ser>
          <c:idx val="0"/>
          <c:order val="2"/>
          <c:tx>
            <c:strRef>
              <c:f>'2020-2024'!$A$44</c:f>
              <c:strCache>
                <c:ptCount val="1"/>
                <c:pt idx="0">
                  <c:v>Eläimet</c:v>
                </c:pt>
              </c:strCache>
            </c:strRef>
          </c:tx>
          <c:spPr>
            <a:solidFill>
              <a:schemeClr val="accent6"/>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'2020-2024'!$C$49:$G$49</c:f>
              <c:numCache>
                <c:formatCode>General</c:formatCode>
                <c:ptCount val="5"/>
                <c:pt idx="0">
                  <c:v>1</c:v>
                </c:pt>
                <c:pt idx="1">
                  <c:v>0</c:v>
                </c:pt>
                <c:pt idx="2">
                  <c:v>3</c:v>
                </c:pt>
                <c:pt idx="3">
                  <c:v>1</c:v>
                </c:pt>
                <c:pt idx="4">
                  <c:v>2</c:v>
                </c:pt>
              </c:numCache>
            </c:numRef>
          </c:val>
          <c:extLst>
            <c:ext xmlns:c16="http://schemas.microsoft.com/office/drawing/2014/chart" uri="{C3380CC4-5D6E-409C-BE32-E72D297353CC}">
              <c16:uniqueId val="{00000007-E754-4030-80FF-2B95DF2B4C3F}"/>
            </c:ext>
          </c:extLst>
        </c:ser>
        <c:ser>
          <c:idx val="4"/>
          <c:order val="3"/>
          <c:tx>
            <c:strRef>
              <c:f>'2020-2024'!$A$59</c:f>
              <c:strCache>
                <c:ptCount val="1"/>
                <c:pt idx="0">
                  <c:v>Koekuopat,  kaivannot ja kaivot</c:v>
                </c:pt>
              </c:strCache>
            </c:strRef>
          </c:tx>
          <c:spPr>
            <a:solidFill>
              <a:schemeClr val="accent5">
                <a:lumMod val="60000"/>
              </a:schemeClr>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'2020-2024'!$C$65:$G$65</c:f>
              <c:numCache>
                <c:formatCode>General</c:formatCode>
                <c:ptCount val="5"/>
                <c:pt idx="0">
                  <c:v>1</c:v>
                </c:pt>
                <c:pt idx="1">
                  <c:v>3</c:v>
                </c:pt>
                <c:pt idx="2">
                  <c:v>0</c:v>
                </c:pt>
                <c:pt idx="3">
                  <c:v>0</c:v>
                </c:pt>
                <c:pt idx="4">
                  <c:v>3</c:v>
                </c:pt>
              </c:numCache>
            </c:numRef>
          </c:val>
          <c:extLst>
            <c:ext xmlns:c16="http://schemas.microsoft.com/office/drawing/2014/chart" uri="{C3380CC4-5D6E-409C-BE32-E72D297353CC}">
              <c16:uniqueId val="{00000008-E754-4030-80FF-2B95DF2B4C3F}"/>
            </c:ext>
          </c:extLst>
        </c:ser>
        <c:ser>
          <c:idx val="3"/>
          <c:order val="4"/>
          <c:tx>
            <c:strRef>
              <c:f>'2020-2024'!$A$36</c:f>
              <c:strCache>
                <c:ptCount val="1"/>
                <c:pt idx="0">
                  <c:v>Talvi</c:v>
                </c:pt>
              </c:strCache>
            </c:strRef>
          </c:tx>
          <c:spPr>
            <a:solidFill>
              <a:schemeClr val="accent6">
                <a:lumMod val="60000"/>
              </a:schemeClr>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'2020-2024'!$C$40:$G$40</c:f>
              <c:numCache>
                <c:formatCode>General</c:formatCode>
                <c:ptCount val="5"/>
                <c:pt idx="0">
                  <c:v>1</c:v>
                </c:pt>
                <c:pt idx="1">
                  <c:v>1</c:v>
                </c:pt>
                <c:pt idx="3">
                  <c:v>1</c:v>
                </c:pt>
              </c:numCache>
            </c:numRef>
          </c:val>
          <c:extLst>
            <c:ext xmlns:c16="http://schemas.microsoft.com/office/drawing/2014/chart" uri="{C3380CC4-5D6E-409C-BE32-E72D297353CC}">
              <c16:uniqueId val="{00000003-E754-4030-80FF-2B95DF2B4C3F}"/>
            </c:ext>
          </c:extLst>
        </c:ser>
        <c:ser>
          <c:idx val="2"/>
          <c:order val="5"/>
          <c:tx>
            <c:strRef>
              <c:f>'2020-2024'!$A$23</c:f>
              <c:strCache>
                <c:ptCount val="1"/>
                <c:pt idx="0">
                  <c:v>Näytteenottolaitteet ja  –koneet</c:v>
                </c:pt>
              </c:strCache>
            </c:strRef>
          </c:tx>
          <c:spPr>
            <a:solidFill>
              <a:schemeClr val="accent4"/>
            </a:solidFill>
            <a:ln>
              <a:noFill/>
            </a:ln>
            <a:effectLst/>
          </c:spPr>
          <c:invertIfNegative val="0"/>
          <c:cat>
            <c:numRef>
              <c:f>'2020-2024'!$C$2:$G$2</c:f>
              <c:numCache>
                <c:formatCode>General</c:formatCode>
                <c:ptCount val="5"/>
                <c:pt idx="0">
                  <c:v>2021</c:v>
                </c:pt>
                <c:pt idx="1">
                  <c:v>2022</c:v>
                </c:pt>
                <c:pt idx="2">
                  <c:v>2023</c:v>
                </c:pt>
                <c:pt idx="3">
                  <c:v>2024</c:v>
                </c:pt>
                <c:pt idx="4">
                  <c:v>2025</c:v>
                </c:pt>
              </c:numCache>
            </c:numRef>
          </c:cat>
          <c:val>
            <c:numRef>
              <c:f>'2020-2024'!$C$35:$G$35</c:f>
              <c:numCache>
                <c:formatCode>General</c:formatCode>
                <c:ptCount val="5"/>
                <c:pt idx="0">
                  <c:v>1</c:v>
                </c:pt>
                <c:pt idx="1">
                  <c:v>3</c:v>
                </c:pt>
                <c:pt idx="2">
                  <c:v>0</c:v>
                </c:pt>
                <c:pt idx="3">
                  <c:v>1</c:v>
                </c:pt>
                <c:pt idx="4">
                  <c:v>2</c:v>
                </c:pt>
              </c:numCache>
            </c:numRef>
          </c:val>
          <c:extLst>
            <c:ext xmlns:c16="http://schemas.microsoft.com/office/drawing/2014/chart" uri="{C3380CC4-5D6E-409C-BE32-E72D297353CC}">
              <c16:uniqueId val="{00000002-E754-4030-80FF-2B95DF2B4C3F}"/>
            </c:ext>
          </c:extLst>
        </c:ser>
        <c:dLbls>
          <c:showLegendKey val="0"/>
          <c:showVal val="0"/>
          <c:showCatName val="0"/>
          <c:showSerName val="0"/>
          <c:showPercent val="0"/>
          <c:showBubbleSize val="0"/>
        </c:dLbls>
        <c:gapWidth val="150"/>
        <c:axId val="873280847"/>
        <c:axId val="873282287"/>
      </c:barChart>
      <c:lineChart>
        <c:grouping val="standard"/>
        <c:varyColors val="0"/>
        <c:ser>
          <c:idx val="6"/>
          <c:order val="6"/>
          <c:tx>
            <c:strRef>
              <c:f>'2020-2024'!$A$120</c:f>
              <c:strCache>
                <c:ptCount val="1"/>
              </c:strCache>
            </c:strRef>
          </c:tx>
          <c:spPr>
            <a:ln w="28575" cap="rnd">
              <a:solidFill>
                <a:schemeClr val="accent6">
                  <a:lumMod val="80000"/>
                  <a:lumOff val="20000"/>
                </a:schemeClr>
              </a:solidFill>
              <a:round/>
            </a:ln>
            <a:effectLst/>
          </c:spPr>
          <c:marker>
            <c:symbol val="circle"/>
            <c:size val="13"/>
            <c:spPr>
              <a:solidFill>
                <a:schemeClr val="accent6">
                  <a:lumMod val="80000"/>
                  <a:lumOff val="20000"/>
                </a:schemeClr>
              </a:solidFill>
              <a:ln w="9525">
                <a:solidFill>
                  <a:schemeClr val="accent6">
                    <a:lumMod val="80000"/>
                    <a:lumOff val="20000"/>
                  </a:schemeClr>
                </a:solidFill>
              </a:ln>
              <a:effectLst/>
            </c:spPr>
          </c:marker>
          <c:val>
            <c:numRef>
              <c:f>'2020-2024'!$C$120:$G$120</c:f>
              <c:numCache>
                <c:formatCode>0%</c:formatCode>
                <c:ptCount val="5"/>
              </c:numCache>
            </c:numRef>
          </c:val>
          <c:smooth val="0"/>
          <c:extLst>
            <c:ext xmlns:c16="http://schemas.microsoft.com/office/drawing/2014/chart" uri="{C3380CC4-5D6E-409C-BE32-E72D297353CC}">
              <c16:uniqueId val="{0000000A-E754-4030-80FF-2B95DF2B4C3F}"/>
            </c:ext>
          </c:extLst>
        </c:ser>
        <c:dLbls>
          <c:showLegendKey val="0"/>
          <c:showVal val="0"/>
          <c:showCatName val="0"/>
          <c:showSerName val="0"/>
          <c:showPercent val="0"/>
          <c:showBubbleSize val="0"/>
        </c:dLbls>
        <c:marker val="1"/>
        <c:smooth val="0"/>
        <c:axId val="873309167"/>
        <c:axId val="873327407"/>
      </c:lineChart>
      <c:catAx>
        <c:axId val="873280847"/>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Vuosi</a:t>
                </a:r>
              </a:p>
            </c:rich>
          </c:tx>
          <c:layout>
            <c:manualLayout>
              <c:xMode val="edge"/>
              <c:yMode val="edge"/>
              <c:x val="0.5436771672602787"/>
              <c:y val="0.9084761090672113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crossAx val="873282287"/>
        <c:crosses val="autoZero"/>
        <c:auto val="1"/>
        <c:lblAlgn val="ctr"/>
        <c:lblOffset val="100"/>
        <c:noMultiLvlLbl val="0"/>
      </c:catAx>
      <c:valAx>
        <c:axId val="8732822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Ilmoitettu lkm /vuosi</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crossAx val="873280847"/>
        <c:crosses val="autoZero"/>
        <c:crossBetween val="between"/>
      </c:valAx>
      <c:valAx>
        <c:axId val="873327407"/>
        <c:scaling>
          <c:orientation val="minMax"/>
          <c:max val="0.5"/>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ilmoitettu kokonaismäärä yhtedyenotoista</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crossAx val="873309167"/>
        <c:crosses val="max"/>
        <c:crossBetween val="between"/>
      </c:valAx>
      <c:catAx>
        <c:axId val="873309167"/>
        <c:scaling>
          <c:orientation val="minMax"/>
        </c:scaling>
        <c:delete val="1"/>
        <c:axPos val="b"/>
        <c:majorTickMark val="out"/>
        <c:minorTickMark val="none"/>
        <c:tickLblPos val="nextTo"/>
        <c:crossAx val="873327407"/>
        <c:crosses val="autoZero"/>
        <c:auto val="1"/>
        <c:lblAlgn val="ctr"/>
        <c:lblOffset val="100"/>
        <c:noMultiLvlLbl val="0"/>
      </c:catAx>
      <c:spPr>
        <a:noFill/>
        <a:ln>
          <a:noFill/>
        </a:ln>
        <a:effectLst/>
      </c:spPr>
    </c:plotArea>
    <c:legend>
      <c:legendPos val="b"/>
      <c:layout>
        <c:manualLayout>
          <c:xMode val="edge"/>
          <c:yMode val="edge"/>
          <c:x val="9.1441044352980241E-2"/>
          <c:y val="1.4093285384240721E-3"/>
          <c:w val="0.79505458562342513"/>
          <c:h val="0.18219341850058651"/>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43292</xdr:colOff>
      <xdr:row>35</xdr:row>
      <xdr:rowOff>170005</xdr:rowOff>
    </xdr:from>
    <xdr:to>
      <xdr:col>25</xdr:col>
      <xdr:colOff>294409</xdr:colOff>
      <xdr:row>71</xdr:row>
      <xdr:rowOff>173180</xdr:rowOff>
    </xdr:to>
    <xdr:graphicFrame macro="">
      <xdr:nvGraphicFramePr>
        <xdr:cNvPr id="5" name="Kaavio 4">
          <a:extLst>
            <a:ext uri="{FF2B5EF4-FFF2-40B4-BE49-F238E27FC236}">
              <a16:creationId xmlns:a16="http://schemas.microsoft.com/office/drawing/2014/main" id="{A3F0CE87-D12F-A9DA-A427-B0C3CD9D24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2"/>
  <sheetViews>
    <sheetView tabSelected="1" topLeftCell="A104" zoomScale="55" zoomScaleNormal="55" workbookViewId="0">
      <selection activeCell="I112" sqref="I112"/>
    </sheetView>
  </sheetViews>
  <sheetFormatPr defaultRowHeight="14.5" x14ac:dyDescent="0.35"/>
  <cols>
    <col min="1" max="1" width="88.1796875" style="10" customWidth="1"/>
    <col min="2" max="4" width="8.81640625" style="21"/>
  </cols>
  <sheetData>
    <row r="1" spans="1:7" ht="23" x14ac:dyDescent="0.5">
      <c r="A1" s="9" t="s">
        <v>11</v>
      </c>
    </row>
    <row r="2" spans="1:7" ht="18" x14ac:dyDescent="0.35">
      <c r="B2" s="31">
        <v>2020</v>
      </c>
      <c r="C2" s="31">
        <v>2021</v>
      </c>
      <c r="D2" s="31">
        <v>2022</v>
      </c>
      <c r="E2" s="31">
        <v>2023</v>
      </c>
      <c r="F2" s="31">
        <v>2024</v>
      </c>
      <c r="G2" s="31">
        <v>2025</v>
      </c>
    </row>
    <row r="3" spans="1:7" ht="23.25" customHeight="1" x14ac:dyDescent="0.4">
      <c r="A3" s="11" t="s">
        <v>5</v>
      </c>
      <c r="B3" s="32"/>
      <c r="C3" s="32"/>
      <c r="D3" s="32"/>
      <c r="E3" s="49"/>
      <c r="F3" s="52"/>
      <c r="G3" s="52"/>
    </row>
    <row r="4" spans="1:7" ht="15" customHeight="1" x14ac:dyDescent="0.4">
      <c r="A4" s="11"/>
      <c r="B4" s="32"/>
      <c r="C4" s="32"/>
      <c r="D4" s="32"/>
      <c r="E4" s="49"/>
      <c r="F4" s="52"/>
      <c r="G4" s="52"/>
    </row>
    <row r="5" spans="1:7" ht="15" customHeight="1" x14ac:dyDescent="0.35">
      <c r="A5" s="18" t="s">
        <v>5</v>
      </c>
      <c r="B5" s="34">
        <v>1</v>
      </c>
      <c r="C5" s="7">
        <v>1</v>
      </c>
      <c r="D5" s="7"/>
      <c r="E5" s="41"/>
      <c r="F5" s="53">
        <v>1</v>
      </c>
      <c r="G5" s="53"/>
    </row>
    <row r="6" spans="1:7" ht="15" customHeight="1" x14ac:dyDescent="0.35">
      <c r="A6" s="12" t="s">
        <v>55</v>
      </c>
      <c r="B6" s="7"/>
      <c r="C6" s="7"/>
      <c r="D6" s="7">
        <v>1</v>
      </c>
      <c r="E6" s="41">
        <v>1</v>
      </c>
      <c r="F6" s="52"/>
      <c r="G6" s="52"/>
    </row>
    <row r="7" spans="1:7" ht="15.5" x14ac:dyDescent="0.35">
      <c r="A7" s="2" t="s">
        <v>76</v>
      </c>
      <c r="B7" s="7"/>
      <c r="C7" s="7"/>
      <c r="D7" s="7">
        <v>1</v>
      </c>
      <c r="E7" s="41"/>
      <c r="F7" s="65">
        <v>1</v>
      </c>
      <c r="G7" s="65"/>
    </row>
    <row r="8" spans="1:7" ht="15.5" x14ac:dyDescent="0.35">
      <c r="A8" s="2" t="s">
        <v>45</v>
      </c>
      <c r="B8" s="7"/>
      <c r="C8" s="7"/>
      <c r="D8" s="7">
        <v>1</v>
      </c>
      <c r="E8" s="41"/>
      <c r="F8" s="52"/>
      <c r="G8" s="52"/>
    </row>
    <row r="9" spans="1:7" ht="31" x14ac:dyDescent="0.35">
      <c r="A9" s="2" t="s">
        <v>74</v>
      </c>
      <c r="B9" s="7">
        <v>2</v>
      </c>
      <c r="C9" s="7"/>
      <c r="D9" s="7">
        <v>1</v>
      </c>
      <c r="E9" s="41">
        <v>2</v>
      </c>
      <c r="F9" s="52"/>
      <c r="G9" s="52"/>
    </row>
    <row r="10" spans="1:7" ht="15.5" x14ac:dyDescent="0.35">
      <c r="A10" s="2" t="s">
        <v>59</v>
      </c>
      <c r="B10" s="7">
        <v>1</v>
      </c>
      <c r="C10" s="40">
        <v>2</v>
      </c>
      <c r="D10" s="7">
        <v>1</v>
      </c>
      <c r="E10" s="42">
        <v>2</v>
      </c>
      <c r="F10" s="54">
        <v>1</v>
      </c>
      <c r="G10" s="54">
        <v>2</v>
      </c>
    </row>
    <row r="11" spans="1:7" ht="15.5" x14ac:dyDescent="0.35">
      <c r="A11" s="2" t="s">
        <v>10</v>
      </c>
      <c r="B11" s="7"/>
      <c r="C11" s="7"/>
      <c r="D11" s="7"/>
      <c r="E11" s="41"/>
      <c r="F11" s="52"/>
      <c r="G11" s="52"/>
    </row>
    <row r="12" spans="1:7" ht="15.5" x14ac:dyDescent="0.35">
      <c r="A12" s="2" t="s">
        <v>60</v>
      </c>
      <c r="B12" s="7"/>
      <c r="C12" s="7"/>
      <c r="D12" s="7"/>
      <c r="E12" s="41"/>
      <c r="F12" s="52"/>
      <c r="G12" s="52"/>
    </row>
    <row r="13" spans="1:7" ht="15.5" x14ac:dyDescent="0.35">
      <c r="A13" s="2" t="s">
        <v>0</v>
      </c>
      <c r="B13" s="7"/>
      <c r="C13" s="7"/>
      <c r="D13" s="7"/>
      <c r="E13" s="41"/>
      <c r="F13" s="52"/>
      <c r="G13" s="52"/>
    </row>
    <row r="14" spans="1:7" ht="15.5" x14ac:dyDescent="0.35">
      <c r="A14" s="2" t="s">
        <v>3</v>
      </c>
      <c r="B14" s="7"/>
      <c r="C14" s="7"/>
      <c r="D14" s="7"/>
      <c r="E14" s="41"/>
      <c r="F14" s="52"/>
      <c r="G14" s="52"/>
    </row>
    <row r="15" spans="1:7" ht="15.5" x14ac:dyDescent="0.35">
      <c r="A15" s="2" t="s">
        <v>63</v>
      </c>
      <c r="B15" s="7"/>
      <c r="C15" s="7"/>
      <c r="D15" s="7"/>
      <c r="E15" s="41"/>
      <c r="F15" s="52"/>
      <c r="G15" s="52"/>
    </row>
    <row r="16" spans="1:7" ht="15.5" x14ac:dyDescent="0.35">
      <c r="A16" s="2" t="s">
        <v>14</v>
      </c>
      <c r="B16" s="7"/>
      <c r="C16" s="7"/>
      <c r="D16" s="7"/>
      <c r="E16" s="42"/>
      <c r="F16" s="52"/>
      <c r="G16" s="52"/>
    </row>
    <row r="17" spans="1:7" ht="15.5" x14ac:dyDescent="0.35">
      <c r="A17" s="2" t="s">
        <v>19</v>
      </c>
      <c r="B17" s="7"/>
      <c r="C17" s="7"/>
      <c r="D17" s="7"/>
      <c r="E17" s="41"/>
      <c r="F17" s="52"/>
      <c r="G17" s="52"/>
    </row>
    <row r="18" spans="1:7" ht="31" x14ac:dyDescent="0.35">
      <c r="A18" s="2" t="s">
        <v>43</v>
      </c>
      <c r="B18" s="7"/>
      <c r="C18" s="7">
        <v>1</v>
      </c>
      <c r="D18" s="7"/>
      <c r="E18" s="41"/>
      <c r="F18" s="52"/>
      <c r="G18" s="52"/>
    </row>
    <row r="19" spans="1:7" ht="15.5" x14ac:dyDescent="0.35">
      <c r="A19" s="2" t="s">
        <v>65</v>
      </c>
      <c r="B19" s="7">
        <v>1</v>
      </c>
      <c r="C19" s="7"/>
      <c r="D19" s="7"/>
      <c r="E19" s="41">
        <v>1</v>
      </c>
      <c r="F19" s="54">
        <v>1</v>
      </c>
      <c r="G19" s="54"/>
    </row>
    <row r="20" spans="1:7" ht="15.5" x14ac:dyDescent="0.35">
      <c r="A20" s="2" t="s">
        <v>44</v>
      </c>
      <c r="B20" s="7"/>
      <c r="C20" s="7"/>
      <c r="D20" s="7"/>
      <c r="E20" s="41"/>
      <c r="F20" s="52"/>
      <c r="G20" s="52"/>
    </row>
    <row r="21" spans="1:7" ht="15.5" x14ac:dyDescent="0.35">
      <c r="A21" s="2" t="s">
        <v>58</v>
      </c>
      <c r="B21" s="7"/>
      <c r="C21" s="7"/>
      <c r="D21" s="7"/>
      <c r="E21" s="41"/>
      <c r="F21" s="52"/>
      <c r="G21" s="52"/>
    </row>
    <row r="22" spans="1:7" ht="15.5" x14ac:dyDescent="0.35">
      <c r="A22" s="23" t="s">
        <v>101</v>
      </c>
      <c r="B22" s="33">
        <f>SUM(B4:B21)</f>
        <v>5</v>
      </c>
      <c r="C22" s="33">
        <f>SUM(C4:C21)</f>
        <v>4</v>
      </c>
      <c r="D22" s="33">
        <f>SUM(D4:D21)</f>
        <v>5</v>
      </c>
      <c r="E22" s="43">
        <f>SUM(E4:E21)</f>
        <v>6</v>
      </c>
      <c r="F22" s="43">
        <f>SUM(F4:F21)</f>
        <v>4</v>
      </c>
      <c r="G22" s="43">
        <v>2</v>
      </c>
    </row>
    <row r="23" spans="1:7" ht="21.75" customHeight="1" x14ac:dyDescent="0.4">
      <c r="A23" s="11" t="s">
        <v>12</v>
      </c>
      <c r="B23" s="7"/>
      <c r="C23" s="7"/>
      <c r="D23" s="7"/>
      <c r="E23" s="41"/>
      <c r="F23" s="52"/>
      <c r="G23" s="52"/>
    </row>
    <row r="24" spans="1:7" ht="15.5" x14ac:dyDescent="0.35">
      <c r="A24" s="2" t="s">
        <v>1</v>
      </c>
      <c r="B24" s="7">
        <v>1</v>
      </c>
      <c r="C24" s="7"/>
      <c r="D24" s="7"/>
      <c r="E24" s="41"/>
      <c r="F24" s="54">
        <v>1</v>
      </c>
      <c r="G24" s="54"/>
    </row>
    <row r="25" spans="1:7" ht="15.5" x14ac:dyDescent="0.35">
      <c r="A25" s="2" t="s">
        <v>46</v>
      </c>
      <c r="B25" s="7"/>
      <c r="C25" s="7"/>
      <c r="D25" s="7"/>
      <c r="E25" s="41"/>
      <c r="F25" s="52"/>
      <c r="G25" s="52"/>
    </row>
    <row r="26" spans="1:7" ht="15.5" x14ac:dyDescent="0.35">
      <c r="A26" s="2" t="s">
        <v>51</v>
      </c>
      <c r="B26" s="7"/>
      <c r="C26" s="7"/>
      <c r="D26" s="7">
        <v>1</v>
      </c>
      <c r="E26" s="41"/>
      <c r="F26" s="52"/>
      <c r="G26" s="52">
        <v>1</v>
      </c>
    </row>
    <row r="27" spans="1:7" ht="15.5" x14ac:dyDescent="0.35">
      <c r="A27" s="2" t="s">
        <v>53</v>
      </c>
      <c r="B27" s="7"/>
      <c r="C27" s="7"/>
      <c r="D27" s="7"/>
      <c r="E27" s="41"/>
      <c r="F27" s="52"/>
      <c r="G27" s="52"/>
    </row>
    <row r="28" spans="1:7" ht="15.5" x14ac:dyDescent="0.35">
      <c r="A28" s="2" t="s">
        <v>72</v>
      </c>
      <c r="B28" s="7"/>
      <c r="C28" s="7">
        <v>1</v>
      </c>
      <c r="D28" s="7"/>
      <c r="E28" s="41"/>
      <c r="F28" s="52"/>
      <c r="G28" s="52">
        <v>1</v>
      </c>
    </row>
    <row r="29" spans="1:7" ht="15.5" x14ac:dyDescent="0.35">
      <c r="A29" s="2" t="s">
        <v>16</v>
      </c>
      <c r="B29" s="7"/>
      <c r="C29" s="7"/>
      <c r="D29" s="7"/>
      <c r="E29" s="41"/>
      <c r="F29" s="52"/>
      <c r="G29" s="52"/>
    </row>
    <row r="30" spans="1:7" ht="15.5" x14ac:dyDescent="0.35">
      <c r="A30" s="2" t="s">
        <v>2</v>
      </c>
      <c r="B30" s="7"/>
      <c r="C30" s="7"/>
      <c r="D30" s="7"/>
      <c r="E30" s="41"/>
      <c r="F30" s="52"/>
      <c r="G30" s="52"/>
    </row>
    <row r="31" spans="1:7" ht="15.5" x14ac:dyDescent="0.35">
      <c r="A31" s="2" t="s">
        <v>18</v>
      </c>
      <c r="B31" s="7"/>
      <c r="C31" s="7"/>
      <c r="D31" s="7"/>
      <c r="E31" s="41"/>
      <c r="F31" s="52"/>
      <c r="G31" s="52"/>
    </row>
    <row r="32" spans="1:7" ht="15.5" x14ac:dyDescent="0.35">
      <c r="A32" s="2" t="s">
        <v>35</v>
      </c>
      <c r="B32" s="7"/>
      <c r="C32" s="7"/>
      <c r="D32" s="7"/>
      <c r="E32" s="41"/>
      <c r="F32" s="52"/>
      <c r="G32" s="52"/>
    </row>
    <row r="33" spans="1:10" ht="15.5" x14ac:dyDescent="0.35">
      <c r="A33" s="2" t="s">
        <v>17</v>
      </c>
      <c r="B33" s="7"/>
      <c r="C33" s="7"/>
      <c r="D33" s="7"/>
      <c r="E33" s="41"/>
      <c r="F33" s="52"/>
      <c r="G33" s="52"/>
    </row>
    <row r="34" spans="1:10" ht="17.899999999999999" customHeight="1" x14ac:dyDescent="0.35">
      <c r="A34" s="3" t="s">
        <v>41</v>
      </c>
      <c r="B34" s="7"/>
      <c r="C34" s="7"/>
      <c r="D34" s="7">
        <v>2</v>
      </c>
      <c r="E34" s="41"/>
      <c r="F34" s="52"/>
      <c r="G34" s="52"/>
    </row>
    <row r="35" spans="1:10" s="8" customFormat="1" ht="15.5" x14ac:dyDescent="0.35">
      <c r="A35" s="23" t="s">
        <v>90</v>
      </c>
      <c r="B35" s="33">
        <f t="shared" ref="B35:D35" si="0">SUM(B24:B34)</f>
        <v>1</v>
      </c>
      <c r="C35" s="33">
        <f>SUM(C24:C34)</f>
        <v>1</v>
      </c>
      <c r="D35" s="33">
        <f t="shared" si="0"/>
        <v>3</v>
      </c>
      <c r="E35" s="43">
        <f t="shared" ref="E35:G35" si="1">SUM(E24:E34)</f>
        <v>0</v>
      </c>
      <c r="F35" s="43">
        <f t="shared" si="1"/>
        <v>1</v>
      </c>
      <c r="G35" s="43">
        <f t="shared" si="1"/>
        <v>2</v>
      </c>
    </row>
    <row r="36" spans="1:10" ht="14.9" customHeight="1" x14ac:dyDescent="0.35">
      <c r="A36" s="28" t="s">
        <v>79</v>
      </c>
      <c r="B36" s="7"/>
      <c r="C36" s="7"/>
      <c r="D36" s="7"/>
      <c r="E36" s="41"/>
      <c r="F36" s="52"/>
      <c r="G36" s="52"/>
    </row>
    <row r="37" spans="1:10" ht="14.9" customHeight="1" x14ac:dyDescent="0.35">
      <c r="A37" s="5" t="s">
        <v>4</v>
      </c>
      <c r="B37" s="7"/>
      <c r="C37" s="40"/>
      <c r="D37" s="7"/>
      <c r="E37" s="41"/>
      <c r="F37" s="54"/>
      <c r="G37" s="54"/>
    </row>
    <row r="38" spans="1:10" ht="14.9" customHeight="1" x14ac:dyDescent="0.35">
      <c r="A38" s="5" t="s">
        <v>13</v>
      </c>
      <c r="B38" s="7"/>
      <c r="C38" s="40">
        <v>2</v>
      </c>
      <c r="D38" s="7"/>
      <c r="E38" s="41">
        <v>1</v>
      </c>
      <c r="F38" s="54">
        <v>1</v>
      </c>
      <c r="G38" s="54"/>
    </row>
    <row r="39" spans="1:10" ht="14.9" customHeight="1" x14ac:dyDescent="0.35">
      <c r="A39" s="5" t="s">
        <v>56</v>
      </c>
      <c r="B39" s="7"/>
      <c r="C39" s="7"/>
      <c r="D39" s="7">
        <v>1</v>
      </c>
      <c r="E39" s="41">
        <v>1</v>
      </c>
      <c r="F39" s="54"/>
      <c r="G39" s="54"/>
    </row>
    <row r="40" spans="1:10" ht="15.5" x14ac:dyDescent="0.35">
      <c r="A40" s="5" t="s">
        <v>21</v>
      </c>
      <c r="B40" s="7">
        <v>1</v>
      </c>
      <c r="C40" s="40">
        <v>1</v>
      </c>
      <c r="D40" s="7">
        <v>1</v>
      </c>
      <c r="E40" s="41"/>
      <c r="F40" s="54">
        <v>1</v>
      </c>
      <c r="G40" s="54"/>
      <c r="I40" s="25"/>
    </row>
    <row r="41" spans="1:10" ht="15.5" x14ac:dyDescent="0.35">
      <c r="A41" s="5" t="s">
        <v>9</v>
      </c>
      <c r="B41" s="7"/>
      <c r="C41" s="7"/>
      <c r="D41" s="7"/>
      <c r="E41" s="41"/>
      <c r="F41" s="54"/>
      <c r="G41" s="54"/>
      <c r="J41" s="26"/>
    </row>
    <row r="42" spans="1:10" ht="15.5" x14ac:dyDescent="0.35">
      <c r="A42" s="5" t="s">
        <v>32</v>
      </c>
      <c r="B42" s="7"/>
      <c r="C42" s="7"/>
      <c r="D42" s="7"/>
      <c r="E42" s="41"/>
      <c r="F42" s="54"/>
      <c r="G42" s="54"/>
      <c r="J42" s="26"/>
    </row>
    <row r="43" spans="1:10" ht="15.5" x14ac:dyDescent="0.35">
      <c r="A43" s="24" t="s">
        <v>91</v>
      </c>
      <c r="B43" s="33">
        <f t="shared" ref="B43:G43" si="2">SUM(B37:B42)</f>
        <v>1</v>
      </c>
      <c r="C43" s="33">
        <f t="shared" si="2"/>
        <v>3</v>
      </c>
      <c r="D43" s="33">
        <f t="shared" si="2"/>
        <v>2</v>
      </c>
      <c r="E43" s="43">
        <f t="shared" si="2"/>
        <v>2</v>
      </c>
      <c r="F43" s="43">
        <f t="shared" si="2"/>
        <v>2</v>
      </c>
      <c r="G43" s="43">
        <f t="shared" si="2"/>
        <v>0</v>
      </c>
      <c r="J43" s="26"/>
    </row>
    <row r="44" spans="1:10" ht="16.5" x14ac:dyDescent="0.35">
      <c r="A44" s="28" t="s">
        <v>80</v>
      </c>
      <c r="E44" s="21"/>
      <c r="F44" s="54"/>
      <c r="G44" s="54"/>
      <c r="J44" s="26"/>
    </row>
    <row r="45" spans="1:10" ht="16.399999999999999" customHeight="1" x14ac:dyDescent="0.35">
      <c r="A45" s="5" t="s">
        <v>70</v>
      </c>
      <c r="B45" s="7">
        <v>1</v>
      </c>
      <c r="C45" s="7"/>
      <c r="D45" s="7"/>
      <c r="E45" s="41">
        <v>2</v>
      </c>
      <c r="F45" s="54">
        <v>1</v>
      </c>
      <c r="G45" s="54"/>
      <c r="J45" s="26"/>
    </row>
    <row r="46" spans="1:10" ht="15.5" x14ac:dyDescent="0.35">
      <c r="A46" s="5" t="s">
        <v>24</v>
      </c>
      <c r="B46" s="7"/>
      <c r="C46" s="7"/>
      <c r="D46" s="7"/>
      <c r="E46" s="41"/>
      <c r="F46" s="54"/>
      <c r="G46" s="54"/>
      <c r="J46" s="26"/>
    </row>
    <row r="47" spans="1:10" ht="15.5" x14ac:dyDescent="0.35">
      <c r="A47" s="5" t="s">
        <v>48</v>
      </c>
      <c r="B47" s="7"/>
      <c r="C47" s="7"/>
      <c r="D47" s="7"/>
      <c r="E47" s="41">
        <v>1</v>
      </c>
      <c r="F47" s="54"/>
      <c r="G47" s="54"/>
      <c r="J47" s="27"/>
    </row>
    <row r="48" spans="1:10" ht="15.5" x14ac:dyDescent="0.35">
      <c r="A48" s="5" t="s">
        <v>38</v>
      </c>
      <c r="B48" s="7"/>
      <c r="C48" s="40">
        <v>1</v>
      </c>
      <c r="D48" s="7"/>
      <c r="E48" s="41"/>
      <c r="F48" s="54"/>
      <c r="G48" s="54">
        <v>2</v>
      </c>
    </row>
    <row r="49" spans="1:7" ht="15.5" x14ac:dyDescent="0.35">
      <c r="A49" s="24" t="s">
        <v>92</v>
      </c>
      <c r="B49" s="33">
        <f t="shared" ref="B49:D49" si="3">SUM(B45:B48)</f>
        <v>1</v>
      </c>
      <c r="C49" s="33">
        <f t="shared" si="3"/>
        <v>1</v>
      </c>
      <c r="D49" s="33">
        <f t="shared" si="3"/>
        <v>0</v>
      </c>
      <c r="E49" s="43">
        <f t="shared" ref="E49:G49" si="4">SUM(E45:E48)</f>
        <v>3</v>
      </c>
      <c r="F49" s="43">
        <f t="shared" si="4"/>
        <v>1</v>
      </c>
      <c r="G49" s="43">
        <f t="shared" si="4"/>
        <v>2</v>
      </c>
    </row>
    <row r="50" spans="1:7" ht="16.5" x14ac:dyDescent="0.35">
      <c r="A50" s="28" t="s">
        <v>82</v>
      </c>
      <c r="E50" s="21"/>
      <c r="F50" s="54"/>
      <c r="G50" s="52"/>
    </row>
    <row r="51" spans="1:7" ht="15.5" x14ac:dyDescent="0.35">
      <c r="A51" s="2" t="s">
        <v>15</v>
      </c>
      <c r="B51" s="7"/>
      <c r="C51" s="7"/>
      <c r="D51" s="7"/>
      <c r="E51" s="41"/>
      <c r="F51" s="54">
        <v>1</v>
      </c>
      <c r="G51" s="52"/>
    </row>
    <row r="52" spans="1:7" ht="15.5" x14ac:dyDescent="0.35">
      <c r="A52" s="5" t="s">
        <v>34</v>
      </c>
      <c r="B52" s="7"/>
      <c r="C52" s="7"/>
      <c r="D52" s="7"/>
      <c r="E52" s="41"/>
      <c r="F52" s="54"/>
      <c r="G52" s="52"/>
    </row>
    <row r="53" spans="1:7" ht="15.5" x14ac:dyDescent="0.35">
      <c r="A53" s="5" t="s">
        <v>7</v>
      </c>
      <c r="B53" s="7"/>
      <c r="C53" s="7"/>
      <c r="D53" s="7"/>
      <c r="E53" s="41"/>
      <c r="F53" s="54"/>
      <c r="G53" s="52"/>
    </row>
    <row r="54" spans="1:7" ht="15.5" x14ac:dyDescent="0.35">
      <c r="A54" s="5" t="s">
        <v>23</v>
      </c>
      <c r="B54" s="7"/>
      <c r="C54" s="7"/>
      <c r="D54" s="7"/>
      <c r="E54" s="41"/>
      <c r="F54" s="54"/>
      <c r="G54" s="52"/>
    </row>
    <row r="55" spans="1:7" ht="46.5" x14ac:dyDescent="0.35">
      <c r="A55" s="3" t="s">
        <v>67</v>
      </c>
      <c r="B55" s="7"/>
      <c r="C55" s="7"/>
      <c r="D55" s="7"/>
      <c r="E55" s="41"/>
      <c r="F55" s="54"/>
      <c r="G55" s="52"/>
    </row>
    <row r="56" spans="1:7" ht="15.5" x14ac:dyDescent="0.35">
      <c r="A56" s="5" t="s">
        <v>28</v>
      </c>
      <c r="B56" s="7"/>
      <c r="C56" s="7"/>
      <c r="D56" s="7"/>
      <c r="E56" s="41"/>
      <c r="F56" s="54"/>
      <c r="G56" s="52"/>
    </row>
    <row r="57" spans="1:7" ht="15.5" x14ac:dyDescent="0.35">
      <c r="A57" s="5" t="s">
        <v>31</v>
      </c>
      <c r="B57" s="7"/>
      <c r="C57" s="7"/>
      <c r="D57" s="7"/>
      <c r="E57" s="41"/>
      <c r="F57" s="54"/>
      <c r="G57" s="52"/>
    </row>
    <row r="58" spans="1:7" ht="15.5" x14ac:dyDescent="0.35">
      <c r="A58" s="24" t="s">
        <v>93</v>
      </c>
      <c r="B58" s="33">
        <f t="shared" ref="B58:D58" si="5">SUM(B51:B57)</f>
        <v>0</v>
      </c>
      <c r="C58" s="33">
        <f t="shared" si="5"/>
        <v>0</v>
      </c>
      <c r="D58" s="33">
        <f t="shared" si="5"/>
        <v>0</v>
      </c>
      <c r="E58" s="43">
        <f t="shared" ref="E58:G58" si="6">SUM(E51:E57)</f>
        <v>0</v>
      </c>
      <c r="F58" s="43">
        <f t="shared" si="6"/>
        <v>1</v>
      </c>
      <c r="G58" s="67">
        <f t="shared" si="6"/>
        <v>0</v>
      </c>
    </row>
    <row r="59" spans="1:7" ht="16.5" x14ac:dyDescent="0.35">
      <c r="A59" s="28" t="s">
        <v>83</v>
      </c>
      <c r="E59" s="21"/>
      <c r="F59" s="54"/>
      <c r="G59" s="52"/>
    </row>
    <row r="60" spans="1:7" ht="15.5" x14ac:dyDescent="0.35">
      <c r="A60" s="2" t="s">
        <v>47</v>
      </c>
      <c r="B60" s="7"/>
      <c r="C60" s="7"/>
      <c r="D60" s="7"/>
      <c r="E60" s="41"/>
      <c r="F60" s="54"/>
      <c r="G60" s="62"/>
    </row>
    <row r="61" spans="1:7" ht="15.5" x14ac:dyDescent="0.35">
      <c r="A61" s="2" t="s">
        <v>37</v>
      </c>
      <c r="B61" s="7"/>
      <c r="C61" s="7"/>
      <c r="D61" s="7"/>
      <c r="E61" s="41"/>
      <c r="F61" s="54"/>
      <c r="G61" s="52"/>
    </row>
    <row r="62" spans="1:7" ht="15.5" x14ac:dyDescent="0.35">
      <c r="A62" s="2" t="s">
        <v>73</v>
      </c>
      <c r="B62" s="7"/>
      <c r="C62" s="7"/>
      <c r="D62" s="7">
        <v>1</v>
      </c>
      <c r="E62" s="41">
        <v>1</v>
      </c>
      <c r="F62" s="54"/>
      <c r="G62" s="52"/>
    </row>
    <row r="63" spans="1:7" ht="15.5" x14ac:dyDescent="0.35">
      <c r="A63" s="5" t="s">
        <v>62</v>
      </c>
      <c r="B63" s="7">
        <v>1</v>
      </c>
      <c r="C63" s="7">
        <v>1</v>
      </c>
      <c r="D63" s="7">
        <v>2</v>
      </c>
      <c r="E63" s="41">
        <v>2</v>
      </c>
      <c r="F63" s="54"/>
      <c r="G63" s="62">
        <v>2</v>
      </c>
    </row>
    <row r="64" spans="1:7" ht="15.5" x14ac:dyDescent="0.35">
      <c r="A64" s="5" t="s">
        <v>40</v>
      </c>
      <c r="B64" s="7"/>
      <c r="C64" s="7"/>
      <c r="D64" s="7"/>
      <c r="E64" s="41"/>
      <c r="F64" s="54"/>
      <c r="G64" s="62">
        <v>1</v>
      </c>
    </row>
    <row r="65" spans="1:7" ht="15.5" x14ac:dyDescent="0.35">
      <c r="A65" s="24" t="s">
        <v>94</v>
      </c>
      <c r="B65" s="33">
        <f t="shared" ref="B65:D65" si="7">SUM(B60:B64)</f>
        <v>1</v>
      </c>
      <c r="C65" s="33">
        <f t="shared" si="7"/>
        <v>1</v>
      </c>
      <c r="D65" s="33">
        <f t="shared" si="7"/>
        <v>3</v>
      </c>
      <c r="E65" s="43">
        <v>0</v>
      </c>
      <c r="F65" s="43">
        <v>0</v>
      </c>
      <c r="G65" s="68">
        <f t="shared" ref="G65" si="8">SUM(G60:G64)</f>
        <v>3</v>
      </c>
    </row>
    <row r="66" spans="1:7" ht="16.5" x14ac:dyDescent="0.35">
      <c r="A66" s="28" t="s">
        <v>8</v>
      </c>
      <c r="E66" s="21"/>
      <c r="F66" s="54"/>
      <c r="G66" s="52"/>
    </row>
    <row r="67" spans="1:7" ht="15.5" x14ac:dyDescent="0.35">
      <c r="A67" s="5" t="s">
        <v>8</v>
      </c>
      <c r="B67" s="7"/>
      <c r="C67" s="7"/>
      <c r="D67" s="7"/>
      <c r="E67" s="41">
        <v>1</v>
      </c>
      <c r="F67" s="54"/>
      <c r="G67" s="52"/>
    </row>
    <row r="68" spans="1:7" ht="15.5" x14ac:dyDescent="0.35">
      <c r="A68" s="5" t="s">
        <v>20</v>
      </c>
      <c r="B68" s="7"/>
      <c r="C68" s="7"/>
      <c r="D68" s="7"/>
      <c r="E68" s="41"/>
      <c r="F68" s="54"/>
      <c r="G68" s="52"/>
    </row>
    <row r="69" spans="1:7" ht="15.5" x14ac:dyDescent="0.35">
      <c r="A69" s="23" t="s">
        <v>95</v>
      </c>
      <c r="B69" s="35">
        <f t="shared" ref="B69:C69" si="9">SUM(B67:B68)</f>
        <v>0</v>
      </c>
      <c r="C69" s="35">
        <f t="shared" si="9"/>
        <v>0</v>
      </c>
      <c r="D69" s="35">
        <v>0</v>
      </c>
      <c r="E69" s="48">
        <f>SUM(E67:E68)</f>
        <v>1</v>
      </c>
      <c r="F69" s="48">
        <f>SUM(F67:F68)</f>
        <v>0</v>
      </c>
      <c r="G69" s="67">
        <f t="shared" ref="G69" si="10">SUM(G67:G68)</f>
        <v>0</v>
      </c>
    </row>
    <row r="70" spans="1:7" ht="15.5" x14ac:dyDescent="0.35">
      <c r="A70" s="23"/>
      <c r="B70" s="35"/>
      <c r="C70" s="35"/>
      <c r="D70" s="35"/>
      <c r="E70" s="48"/>
      <c r="F70" s="54"/>
    </row>
    <row r="71" spans="1:7" ht="16.5" x14ac:dyDescent="0.35">
      <c r="A71" s="28" t="s">
        <v>98</v>
      </c>
      <c r="B71" s="33">
        <v>9</v>
      </c>
      <c r="C71" s="33">
        <v>4</v>
      </c>
      <c r="D71" s="33">
        <v>10</v>
      </c>
      <c r="E71" s="43">
        <v>9</v>
      </c>
      <c r="F71" s="58">
        <v>9</v>
      </c>
      <c r="G71" s="62">
        <v>9</v>
      </c>
    </row>
    <row r="72" spans="1:7" ht="16.5" x14ac:dyDescent="0.35">
      <c r="A72" s="28" t="s">
        <v>81</v>
      </c>
      <c r="B72" s="7"/>
      <c r="C72" s="7"/>
      <c r="D72" s="7"/>
      <c r="E72" s="41"/>
      <c r="F72" s="54"/>
      <c r="G72" s="52"/>
    </row>
    <row r="73" spans="1:7" ht="15.5" x14ac:dyDescent="0.35">
      <c r="A73" s="5" t="s">
        <v>22</v>
      </c>
      <c r="B73" s="7"/>
      <c r="C73" s="7"/>
      <c r="D73" s="7"/>
      <c r="E73" s="41"/>
      <c r="F73" s="54"/>
      <c r="G73" s="52"/>
    </row>
    <row r="74" spans="1:7" ht="15.5" x14ac:dyDescent="0.35">
      <c r="A74" s="5" t="s">
        <v>64</v>
      </c>
      <c r="B74" s="7"/>
      <c r="C74" s="7"/>
      <c r="D74" s="7"/>
      <c r="E74" s="41"/>
      <c r="F74" s="54"/>
      <c r="G74" s="52"/>
    </row>
    <row r="75" spans="1:7" ht="31" x14ac:dyDescent="0.35">
      <c r="A75" s="3" t="s">
        <v>52</v>
      </c>
      <c r="B75" s="7"/>
      <c r="C75" s="7">
        <v>1</v>
      </c>
      <c r="D75" s="7"/>
      <c r="E75" s="41"/>
      <c r="F75" s="54"/>
      <c r="G75" s="52"/>
    </row>
    <row r="76" spans="1:7" ht="15.5" x14ac:dyDescent="0.35">
      <c r="A76" s="2" t="s">
        <v>68</v>
      </c>
      <c r="B76" s="7">
        <v>1</v>
      </c>
      <c r="C76" s="7"/>
      <c r="D76" s="7"/>
      <c r="E76" s="41"/>
      <c r="F76" s="59">
        <v>2</v>
      </c>
      <c r="G76" s="69">
        <v>2</v>
      </c>
    </row>
    <row r="77" spans="1:7" ht="15.5" x14ac:dyDescent="0.35">
      <c r="A77" s="2" t="s">
        <v>69</v>
      </c>
      <c r="B77" s="7">
        <v>2</v>
      </c>
      <c r="C77" s="7">
        <v>2</v>
      </c>
      <c r="D77" s="7">
        <v>5</v>
      </c>
      <c r="E77" s="41">
        <v>6</v>
      </c>
      <c r="F77" s="55">
        <v>2</v>
      </c>
      <c r="G77" s="52"/>
    </row>
    <row r="78" spans="1:7" ht="15.5" x14ac:dyDescent="0.35">
      <c r="A78" s="5" t="s">
        <v>49</v>
      </c>
      <c r="B78" s="7"/>
      <c r="C78" s="7">
        <v>1</v>
      </c>
      <c r="D78" s="7">
        <v>1</v>
      </c>
      <c r="E78" s="41"/>
      <c r="F78" s="54"/>
      <c r="G78" s="52"/>
    </row>
    <row r="79" spans="1:7" ht="15.5" x14ac:dyDescent="0.35">
      <c r="A79" s="5" t="s">
        <v>61</v>
      </c>
      <c r="B79" s="7"/>
      <c r="C79" s="40"/>
      <c r="D79" s="7"/>
      <c r="E79" s="41"/>
      <c r="F79" s="54"/>
      <c r="G79" s="52"/>
    </row>
    <row r="80" spans="1:7" ht="15.5" x14ac:dyDescent="0.35">
      <c r="A80" s="5" t="s">
        <v>30</v>
      </c>
      <c r="B80" s="7"/>
      <c r="C80" s="7"/>
      <c r="D80" s="7"/>
      <c r="E80" s="41">
        <v>1</v>
      </c>
      <c r="F80" s="54"/>
      <c r="G80" s="32"/>
    </row>
    <row r="81" spans="1:7" s="21" customFormat="1" ht="15.5" x14ac:dyDescent="0.35">
      <c r="A81" s="5" t="s">
        <v>66</v>
      </c>
      <c r="B81" s="7">
        <v>1</v>
      </c>
      <c r="C81" s="7"/>
      <c r="D81" s="7"/>
      <c r="E81" s="44">
        <v>1</v>
      </c>
      <c r="F81" s="55"/>
      <c r="G81" s="52"/>
    </row>
    <row r="82" spans="1:7" ht="15.5" x14ac:dyDescent="0.35">
      <c r="A82" s="5" t="s">
        <v>36</v>
      </c>
      <c r="B82" s="7"/>
      <c r="C82" s="7"/>
      <c r="D82" s="7"/>
      <c r="E82" s="41">
        <v>1</v>
      </c>
      <c r="F82" s="54"/>
      <c r="G82" s="52"/>
    </row>
    <row r="83" spans="1:7" ht="15.5" x14ac:dyDescent="0.35">
      <c r="A83" s="5" t="s">
        <v>54</v>
      </c>
      <c r="B83" s="7"/>
      <c r="C83" s="7">
        <v>1</v>
      </c>
      <c r="D83" s="7">
        <v>2</v>
      </c>
      <c r="E83" s="41"/>
      <c r="F83" s="54"/>
      <c r="G83" s="32"/>
    </row>
    <row r="84" spans="1:7" ht="15.5" x14ac:dyDescent="0.35">
      <c r="A84" s="5" t="s">
        <v>75</v>
      </c>
      <c r="B84" s="7">
        <v>1</v>
      </c>
      <c r="C84" s="7"/>
      <c r="D84" s="7">
        <v>1</v>
      </c>
      <c r="E84" s="41"/>
      <c r="F84" s="54"/>
      <c r="G84" s="70"/>
    </row>
    <row r="85" spans="1:7" ht="15.5" x14ac:dyDescent="0.35">
      <c r="A85" s="12" t="s">
        <v>88</v>
      </c>
      <c r="B85" s="46"/>
      <c r="D85" s="45"/>
      <c r="E85" s="44">
        <v>1</v>
      </c>
      <c r="F85" s="54"/>
      <c r="G85" s="71">
        <v>1</v>
      </c>
    </row>
    <row r="86" spans="1:7" s="21" customFormat="1" ht="15.5" x14ac:dyDescent="0.35">
      <c r="A86" s="12" t="s">
        <v>89</v>
      </c>
      <c r="B86" s="47"/>
      <c r="E86" s="44">
        <v>1</v>
      </c>
      <c r="F86" s="55"/>
      <c r="G86" s="70"/>
    </row>
    <row r="87" spans="1:7" ht="15.5" x14ac:dyDescent="0.35">
      <c r="A87" s="23" t="s">
        <v>96</v>
      </c>
      <c r="B87" s="35">
        <f>SUM(B73:B84)</f>
        <v>5</v>
      </c>
      <c r="C87" s="35">
        <f>SUM(C73:C84)</f>
        <v>5</v>
      </c>
      <c r="D87" s="35">
        <f>SUM(D73:D84)</f>
        <v>9</v>
      </c>
      <c r="E87" s="48">
        <f>SUM(E73:E86)</f>
        <v>11</v>
      </c>
      <c r="F87" s="48">
        <f>SUM(F73:F86)</f>
        <v>4</v>
      </c>
      <c r="G87" s="67">
        <f>SUM(G73:G86)</f>
        <v>3</v>
      </c>
    </row>
    <row r="88" spans="1:7" ht="16.5" x14ac:dyDescent="0.35">
      <c r="A88" s="28" t="s">
        <v>77</v>
      </c>
      <c r="B88" s="32"/>
      <c r="C88" s="32"/>
      <c r="D88" s="32"/>
      <c r="E88" s="49"/>
      <c r="F88" s="54"/>
      <c r="G88" s="52"/>
    </row>
    <row r="89" spans="1:7" x14ac:dyDescent="0.35">
      <c r="A89" s="22"/>
      <c r="B89" s="32"/>
      <c r="C89" s="32"/>
      <c r="D89" s="32"/>
      <c r="E89" s="49"/>
      <c r="F89" s="54"/>
      <c r="G89" s="52"/>
    </row>
    <row r="90" spans="1:7" ht="15.5" x14ac:dyDescent="0.35">
      <c r="A90" s="5" t="s">
        <v>33</v>
      </c>
      <c r="B90" s="7"/>
      <c r="C90" s="7">
        <v>1</v>
      </c>
      <c r="D90" s="7"/>
      <c r="E90" s="41"/>
      <c r="F90" s="54">
        <v>1</v>
      </c>
      <c r="G90" s="52"/>
    </row>
    <row r="91" spans="1:7" ht="15.5" x14ac:dyDescent="0.35">
      <c r="A91" s="5" t="s">
        <v>6</v>
      </c>
      <c r="B91" s="7"/>
      <c r="C91" s="7">
        <v>1</v>
      </c>
      <c r="D91" s="7"/>
      <c r="E91" s="41"/>
      <c r="F91" s="54"/>
      <c r="G91" s="52"/>
    </row>
    <row r="92" spans="1:7" ht="15.5" x14ac:dyDescent="0.35">
      <c r="A92" s="5" t="s">
        <v>25</v>
      </c>
      <c r="B92" s="7"/>
      <c r="C92" s="7">
        <v>1</v>
      </c>
      <c r="D92" s="7"/>
      <c r="E92" s="41"/>
      <c r="F92" s="54"/>
      <c r="G92" s="52"/>
    </row>
    <row r="93" spans="1:7" ht="15.5" x14ac:dyDescent="0.35">
      <c r="A93" s="5" t="s">
        <v>50</v>
      </c>
      <c r="B93" s="7"/>
      <c r="C93" s="7"/>
      <c r="D93" s="7">
        <v>1</v>
      </c>
      <c r="E93" s="41">
        <v>2</v>
      </c>
      <c r="F93" s="54">
        <v>1</v>
      </c>
      <c r="G93" s="54">
        <v>1</v>
      </c>
    </row>
    <row r="94" spans="1:7" ht="15.5" x14ac:dyDescent="0.35">
      <c r="A94" s="5" t="s">
        <v>26</v>
      </c>
      <c r="B94" s="7"/>
      <c r="C94" s="7"/>
      <c r="D94" s="7"/>
      <c r="E94" s="41"/>
      <c r="F94" s="54"/>
      <c r="G94" s="52"/>
    </row>
    <row r="95" spans="1:7" ht="15.5" x14ac:dyDescent="0.35">
      <c r="A95" s="5" t="s">
        <v>27</v>
      </c>
      <c r="B95" s="7"/>
      <c r="C95" s="7"/>
      <c r="D95" s="7"/>
      <c r="E95" s="41"/>
      <c r="F95" s="54"/>
      <c r="G95" s="52"/>
    </row>
    <row r="96" spans="1:7" ht="15.5" x14ac:dyDescent="0.35">
      <c r="A96" s="5" t="s">
        <v>29</v>
      </c>
      <c r="B96" s="7"/>
      <c r="C96" s="7"/>
      <c r="D96" s="7"/>
      <c r="E96" s="41"/>
      <c r="F96" s="54"/>
      <c r="G96" s="52"/>
    </row>
    <row r="97" spans="1:7" ht="15.5" x14ac:dyDescent="0.35">
      <c r="A97" s="23" t="s">
        <v>97</v>
      </c>
      <c r="B97" s="35">
        <f t="shared" ref="B97:G97" si="11">SUM(B90:B96)</f>
        <v>0</v>
      </c>
      <c r="C97" s="35">
        <f t="shared" si="11"/>
        <v>3</v>
      </c>
      <c r="D97" s="35">
        <f t="shared" si="11"/>
        <v>1</v>
      </c>
      <c r="E97" s="48">
        <f t="shared" si="11"/>
        <v>2</v>
      </c>
      <c r="F97" s="48">
        <f t="shared" si="11"/>
        <v>2</v>
      </c>
      <c r="G97" s="67">
        <f t="shared" si="11"/>
        <v>1</v>
      </c>
    </row>
    <row r="98" spans="1:7" ht="20" x14ac:dyDescent="0.4">
      <c r="A98" s="29" t="s">
        <v>78</v>
      </c>
      <c r="B98" s="36">
        <f t="shared" ref="B98:G98" si="12">SUM(B97,B87,B69,B65,B58,B49,B43,B35,B22,B71)</f>
        <v>23</v>
      </c>
      <c r="C98" s="36">
        <f t="shared" si="12"/>
        <v>22</v>
      </c>
      <c r="D98" s="36">
        <f t="shared" si="12"/>
        <v>33</v>
      </c>
      <c r="E98" s="50">
        <f t="shared" si="12"/>
        <v>34</v>
      </c>
      <c r="F98" s="50">
        <f t="shared" si="12"/>
        <v>24</v>
      </c>
      <c r="G98" s="36">
        <f t="shared" si="12"/>
        <v>22</v>
      </c>
    </row>
    <row r="99" spans="1:7" ht="18" x14ac:dyDescent="0.35">
      <c r="A99" s="13" t="s">
        <v>39</v>
      </c>
      <c r="B99" s="7"/>
      <c r="C99" s="7"/>
      <c r="D99" s="7"/>
      <c r="E99" s="41"/>
      <c r="F99" s="72"/>
      <c r="G99" s="52"/>
    </row>
    <row r="100" spans="1:7" ht="16.5" x14ac:dyDescent="0.35">
      <c r="A100" s="14"/>
      <c r="B100" s="7"/>
      <c r="C100" s="7"/>
      <c r="D100" s="7"/>
      <c r="E100" s="41"/>
      <c r="F100" s="72"/>
      <c r="G100" s="52"/>
    </row>
    <row r="101" spans="1:7" ht="31" x14ac:dyDescent="0.35">
      <c r="A101" s="4" t="s">
        <v>87</v>
      </c>
      <c r="B101" s="7"/>
      <c r="C101" s="7"/>
      <c r="D101" s="7"/>
      <c r="E101" s="41"/>
      <c r="F101" s="72"/>
      <c r="G101" s="52"/>
    </row>
    <row r="102" spans="1:7" ht="57" customHeight="1" x14ac:dyDescent="0.35">
      <c r="A102" s="6" t="s">
        <v>85</v>
      </c>
      <c r="B102" s="7"/>
      <c r="C102" s="7"/>
      <c r="D102" s="7"/>
      <c r="E102" s="41">
        <v>1</v>
      </c>
      <c r="F102" s="72"/>
      <c r="G102" s="52"/>
    </row>
    <row r="103" spans="1:7" ht="66" customHeight="1" x14ac:dyDescent="0.35">
      <c r="A103" s="30" t="s">
        <v>102</v>
      </c>
      <c r="B103" s="7"/>
      <c r="C103" s="7"/>
      <c r="D103" s="7"/>
      <c r="E103" s="41"/>
      <c r="F103" s="72"/>
      <c r="G103" s="52">
        <v>1</v>
      </c>
    </row>
    <row r="104" spans="1:7" ht="234" customHeight="1" x14ac:dyDescent="0.35">
      <c r="A104" s="30" t="s">
        <v>86</v>
      </c>
      <c r="B104" s="7"/>
      <c r="C104" s="7"/>
      <c r="D104" s="7"/>
      <c r="E104" s="41">
        <v>1</v>
      </c>
      <c r="F104" s="72"/>
      <c r="G104" s="52"/>
    </row>
    <row r="105" spans="1:7" ht="15.5" x14ac:dyDescent="0.35">
      <c r="A105" s="5"/>
      <c r="B105" s="37">
        <f>SUM(B101:B101)</f>
        <v>0</v>
      </c>
      <c r="C105" s="37">
        <f>SUM(C101:C101)</f>
        <v>0</v>
      </c>
      <c r="D105" s="37">
        <f>SUM(D102:D104)</f>
        <v>0</v>
      </c>
      <c r="E105" s="51">
        <f>SUM(E102:E104)</f>
        <v>2</v>
      </c>
      <c r="F105" s="51">
        <f>SUM(F102:F104)</f>
        <v>0</v>
      </c>
      <c r="G105" s="52"/>
    </row>
    <row r="106" spans="1:7" ht="15.5" x14ac:dyDescent="0.35">
      <c r="A106" s="15" t="s">
        <v>42</v>
      </c>
      <c r="B106" s="7"/>
      <c r="C106" s="7"/>
      <c r="D106" s="7"/>
      <c r="E106" s="41"/>
      <c r="F106" s="72"/>
      <c r="G106" s="52"/>
    </row>
    <row r="107" spans="1:7" s="8" customFormat="1" ht="82" customHeight="1" x14ac:dyDescent="0.35">
      <c r="A107" s="20" t="s">
        <v>106</v>
      </c>
      <c r="B107" s="7"/>
      <c r="C107" s="63">
        <v>1</v>
      </c>
      <c r="D107" s="63"/>
      <c r="E107" s="64"/>
      <c r="F107" s="72"/>
      <c r="G107" s="52"/>
    </row>
    <row r="108" spans="1:7" ht="68.25" customHeight="1" x14ac:dyDescent="0.35">
      <c r="A108" s="6" t="s">
        <v>107</v>
      </c>
      <c r="B108" s="7"/>
      <c r="C108" s="63">
        <v>1</v>
      </c>
      <c r="D108" s="63"/>
      <c r="E108" s="64"/>
      <c r="F108" s="72"/>
      <c r="G108" s="52"/>
    </row>
    <row r="109" spans="1:7" ht="127.5" customHeight="1" x14ac:dyDescent="0.35">
      <c r="A109" s="30" t="s">
        <v>84</v>
      </c>
      <c r="B109" s="7"/>
      <c r="C109" s="63"/>
      <c r="D109" s="63"/>
      <c r="E109" s="64">
        <v>1</v>
      </c>
      <c r="F109" s="72"/>
      <c r="G109" s="52"/>
    </row>
    <row r="110" spans="1:7" ht="52.9" customHeight="1" x14ac:dyDescent="0.35">
      <c r="A110" s="30" t="s">
        <v>57</v>
      </c>
      <c r="B110" s="7"/>
      <c r="C110" s="7"/>
      <c r="D110" s="7"/>
      <c r="E110" s="41"/>
      <c r="F110" s="72"/>
      <c r="G110" s="52"/>
    </row>
    <row r="111" spans="1:7" ht="78.650000000000006" customHeight="1" x14ac:dyDescent="0.35">
      <c r="A111" s="60" t="s">
        <v>99</v>
      </c>
      <c r="B111" s="7"/>
      <c r="C111" s="7"/>
      <c r="D111" s="7"/>
      <c r="E111" s="41"/>
      <c r="G111" s="62">
        <v>1</v>
      </c>
    </row>
    <row r="112" spans="1:7" ht="78.650000000000006" customHeight="1" x14ac:dyDescent="0.35">
      <c r="A112" s="30" t="s">
        <v>103</v>
      </c>
      <c r="B112" s="7"/>
      <c r="C112" s="7"/>
      <c r="D112" s="7"/>
      <c r="E112" s="41"/>
      <c r="G112" s="62">
        <v>1</v>
      </c>
    </row>
    <row r="113" spans="1:7" ht="78.650000000000006" customHeight="1" x14ac:dyDescent="0.35">
      <c r="A113" s="30" t="s">
        <v>104</v>
      </c>
      <c r="B113" s="7"/>
      <c r="C113" s="7"/>
      <c r="D113" s="7"/>
      <c r="E113" s="41"/>
      <c r="G113" s="62">
        <v>1</v>
      </c>
    </row>
    <row r="114" spans="1:7" ht="78.650000000000006" customHeight="1" x14ac:dyDescent="0.35">
      <c r="A114" s="30" t="s">
        <v>105</v>
      </c>
      <c r="B114" s="7"/>
      <c r="C114" s="7"/>
      <c r="D114" s="7"/>
      <c r="E114" s="41"/>
      <c r="G114" s="62">
        <v>1</v>
      </c>
    </row>
    <row r="115" spans="1:7" ht="84" customHeight="1" x14ac:dyDescent="0.35">
      <c r="A115" s="61" t="s">
        <v>100</v>
      </c>
      <c r="B115" s="7"/>
      <c r="C115" s="7"/>
      <c r="D115" s="7"/>
      <c r="E115" s="41"/>
      <c r="G115" s="62">
        <v>1</v>
      </c>
    </row>
    <row r="116" spans="1:7" s="1" customFormat="1" ht="15.5" x14ac:dyDescent="0.35">
      <c r="A116" s="5"/>
      <c r="B116" s="37">
        <f t="shared" ref="B116:G116" si="13">SUM(B107:B115)</f>
        <v>0</v>
      </c>
      <c r="C116" s="37">
        <f t="shared" si="13"/>
        <v>2</v>
      </c>
      <c r="D116" s="37">
        <f t="shared" si="13"/>
        <v>0</v>
      </c>
      <c r="E116" s="51">
        <f t="shared" si="13"/>
        <v>1</v>
      </c>
      <c r="F116" s="51">
        <f t="shared" si="13"/>
        <v>0</v>
      </c>
      <c r="G116" s="37">
        <f t="shared" si="13"/>
        <v>5</v>
      </c>
    </row>
    <row r="117" spans="1:7" s="8" customFormat="1" x14ac:dyDescent="0.35">
      <c r="A117" s="10"/>
      <c r="B117" s="21"/>
      <c r="C117" s="21"/>
      <c r="D117" s="21"/>
      <c r="E117" s="21"/>
      <c r="F117" s="56"/>
      <c r="G117" s="52"/>
    </row>
    <row r="118" spans="1:7" ht="29.15" customHeight="1" x14ac:dyDescent="0.35">
      <c r="A118" s="17" t="s">
        <v>71</v>
      </c>
      <c r="B118" s="38">
        <f>B98+B35+B22</f>
        <v>29</v>
      </c>
      <c r="C118" s="38">
        <f>C98+C35+C22</f>
        <v>27</v>
      </c>
      <c r="D118" s="38">
        <f>D98+D35+D22</f>
        <v>41</v>
      </c>
      <c r="E118" s="38">
        <f>E98+E35+E22</f>
        <v>40</v>
      </c>
      <c r="F118" s="38">
        <f>F98+F35+F22</f>
        <v>29</v>
      </c>
      <c r="G118" s="73">
        <f>G98+G116</f>
        <v>27</v>
      </c>
    </row>
    <row r="119" spans="1:7" x14ac:dyDescent="0.35">
      <c r="A119" s="19"/>
      <c r="E119" s="21"/>
      <c r="F119" s="57"/>
      <c r="G119" s="21"/>
    </row>
    <row r="120" spans="1:7" ht="15.5" x14ac:dyDescent="0.35">
      <c r="A120" s="16"/>
      <c r="B120" s="39"/>
      <c r="C120" s="39"/>
      <c r="D120" s="39"/>
      <c r="E120" s="39"/>
      <c r="F120" s="66"/>
      <c r="G120" s="66"/>
    </row>
    <row r="121" spans="1:7" ht="15.5" x14ac:dyDescent="0.35">
      <c r="A121" s="16"/>
      <c r="F121" s="57"/>
    </row>
    <row r="122" spans="1:7" ht="15.5" x14ac:dyDescent="0.35">
      <c r="A122" s="16"/>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3C11-5F49-431B-B2B7-ECD61EDB3D75}">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16" sqref="F16"/>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2020-2024</vt:lpstr>
      <vt:lpstr>Taul1</vt:lpstr>
      <vt:lpstr>Taul3</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Björklöf Katarina</dc:creator>
  <cp:lastModifiedBy>Björklöf Katarina</cp:lastModifiedBy>
  <cp:lastPrinted>2018-01-11T11:53:49Z</cp:lastPrinted>
  <dcterms:created xsi:type="dcterms:W3CDTF">2015-04-24T07:34:56Z</dcterms:created>
  <dcterms:modified xsi:type="dcterms:W3CDTF">2026-01-26T11:56:52Z</dcterms:modified>
</cp:coreProperties>
</file>